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tabRatio="997" activeTab="2"/>
  </bookViews>
  <sheets>
    <sheet name="Титульный" sheetId="1" r:id="rId1"/>
    <sheet name="Содержание" sheetId="2" r:id="rId2"/>
    <sheet name="Домофоны" sheetId="3" r:id="rId3"/>
    <sheet name="В_к с объективом" sheetId="4" r:id="rId4"/>
    <sheet name="Видеокамеры IMPREZA" sheetId="5" r:id="rId5"/>
    <sheet name="В_к наружные" sheetId="6" r:id="rId6"/>
    <sheet name="Видеокамеры CNB" sheetId="7" r:id="rId7"/>
    <sheet name="В_к без объектива " sheetId="8" r:id="rId8"/>
    <sheet name="IP-видеокамеры" sheetId="9" r:id="rId9"/>
    <sheet name="Zoom_SD" sheetId="10" r:id="rId10"/>
    <sheet name="DVR" sheetId="11" r:id="rId11"/>
    <sheet name="СКУД" sheetId="12" r:id="rId12"/>
    <sheet name="Доп_ оборуд_" sheetId="13" r:id="rId13"/>
    <sheet name="ОПС" sheetId="14" r:id="rId14"/>
    <sheet name="ППК Дунай" sheetId="15" r:id="rId15"/>
    <sheet name="Лунь" sheetId="16" r:id="rId16"/>
    <sheet name="VISONIC-Elmes Electronic-SATEL" sheetId="17" r:id="rId17"/>
    <sheet name="Беспроводные датчики" sheetId="18" r:id="rId18"/>
    <sheet name="Лист1" sheetId="19" r:id="rId19"/>
  </sheets>
  <definedNames>
    <definedName name="DVR">'DVR'!$A$1:$F$55</definedName>
    <definedName name="Excel_BuiltIn_Print_Area_10">#REF!</definedName>
    <definedName name="Excel_BuiltIn_Print_Area_11">#REF!</definedName>
    <definedName name="Excel_BuiltIn_Print_Area_13">#REF!</definedName>
    <definedName name="Excel_BuiltIn_Print_Area_14">#REF!</definedName>
    <definedName name="Excel_BuiltIn_Print_Area_3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  <definedName name="В_кбезобъектива" localSheetId="7">'В_к без объектива '!$A$1:$F$19</definedName>
    <definedName name="В_кбезобъектива">'IP-видеокамеры'!$A$1:$F$5</definedName>
    <definedName name="В_кнаружные" localSheetId="6">'Видеокамеры CNB'!$A$1:$F$20</definedName>
    <definedName name="В_кнаружные" localSheetId="4">'Видеокамеры IMPREZA'!$A$1:$F$32</definedName>
    <definedName name="В_кнаружные">'В_к наружные'!$A$1:$F$40</definedName>
    <definedName name="В_ксобъективом">'В_к с объективом'!$A$1:$F$50</definedName>
    <definedName name="Домофоны">'Домофоны'!$A$6:$F$109</definedName>
    <definedName name="СКУД">'СКУД'!$A$1:$F$74</definedName>
  </definedNames>
  <calcPr fullCalcOnLoad="1" refMode="R1C1"/>
</workbook>
</file>

<file path=xl/sharedStrings.xml><?xml version="1.0" encoding="utf-8"?>
<sst xmlns="http://schemas.openxmlformats.org/spreadsheetml/2006/main" count="2839" uniqueCount="1912">
  <si>
    <t>Экранированный - 2 по 0,22мм( бухта 100м)</t>
  </si>
  <si>
    <t>комплект 2-канал., 100 м: приемник, 220В (2VA), 2 реле (220VAC/16A); 2 брелка, 433,92 Мгц</t>
  </si>
  <si>
    <t>Брелок (20м)</t>
  </si>
  <si>
    <t>1.1.3. Аудиодомофон индивидуальный</t>
  </si>
  <si>
    <t>СА-10 P</t>
  </si>
  <si>
    <t>TEC-254QL</t>
  </si>
  <si>
    <t>MC</t>
  </si>
  <si>
    <t>Считыватель проксимити карт,  RS-485,  Wieggant 34,  антивандальное исполнение</t>
  </si>
  <si>
    <t>ИК датчик "штора"</t>
  </si>
  <si>
    <t>1/3", вариофокал f=2.8,-11,F=1.4,ручная диафрагма,M12 крепёж</t>
  </si>
  <si>
    <t>цифровой пассивный инфракрасный, дуальный, дальность 15м при угле 141°</t>
  </si>
  <si>
    <t>1/3" SONY CCD, 570TVL, 0,09Lux(F1.2), f=2,45/2,96/12/16mm, DC12V, 32х32х27mm</t>
  </si>
  <si>
    <t xml:space="preserve">1/3" SONY CCD, 520TVL, 0,8Lux,f=3,5-8mm (вариофокал, внешн. регул), ИК-до 30м DC12V/600мА, IP-66,козырек, кронштейн. </t>
  </si>
  <si>
    <t>Настольный пульт управления Zoom и Speed Dome камерами Hitron и CNB, встр.5" TFT экран (c видеовходом), джойстик, возм.упр-я до 254 камер, поддержка Pelco-D, подключение 3-x дополнительных клавиатур HID2404CEP/CZP, упр-е DVR и MUX Hitron, БП в комплекте, 220V</t>
  </si>
  <si>
    <t>Dome-100VP</t>
  </si>
  <si>
    <t>Гибкий перход дверной(черный/белый)</t>
  </si>
  <si>
    <t>Экранированный - 4 по 0,22мм</t>
  </si>
  <si>
    <t>PC 5508Z</t>
  </si>
  <si>
    <t>SK-1004XC/3,6</t>
  </si>
  <si>
    <t>CISA</t>
  </si>
  <si>
    <t>функциональный блок, 16 шлейфов, возможность расширения до 128, 16 групп, 16 пользователей, 1 релейный выход, работа в выделенной радиосети</t>
  </si>
  <si>
    <t>GP</t>
  </si>
  <si>
    <t>PC 510H</t>
  </si>
  <si>
    <t>комплект INTEGRA-32 с ЖКИ клавиатурой INT-KLCDS-GR и корпусом AWO-205, 8 зон (расш. до 32), 16 групп, 8 вых. (расш. до 32), БП 1,7А, RS-232, телеф. коммуникатор, програм. обесп.</t>
  </si>
  <si>
    <t>AQUA RING</t>
  </si>
  <si>
    <t>Контроллер: встроенный сканер отпечатков,  HTTP сервер,  WEB-браузер, 950 пользователей,  EM/TM считыватель,  TCP/IP</t>
  </si>
  <si>
    <t>4 зоны с клав-ой М4022К, подкл. до 2 клав.,  Атлас-3/6, Каштан, Дунай, 2 реле + реле сброса пожарн.датчиков, пожарн./пож. автоматич.зона</t>
  </si>
  <si>
    <t>KPC-190DV</t>
  </si>
  <si>
    <t>MCM 96 ENAJ</t>
  </si>
  <si>
    <t xml:space="preserve">SPLZ-1011 </t>
  </si>
  <si>
    <t xml:space="preserve">16-ти канальный активный приемник +16 активных передатчика  видео  по витой паре. АС180-250V.   Встр. защита. допуст. имп. 10/1000 мкс ток разряда в линии передачи видеосигн, огранич. двухступенчатой защитой (кодер и декодер) - 57А. Монтаж под 19" стойку.
</t>
  </si>
  <si>
    <t>Адаптер Vizit-Gardi</t>
  </si>
  <si>
    <t>PC 585H</t>
  </si>
  <si>
    <t>ППКОП                                                     "Дунай-4.3"</t>
  </si>
  <si>
    <t xml:space="preserve">MCT-550 </t>
  </si>
  <si>
    <t>Программное обоеспечение  - полная версия, под WINDOWS-95/98/NT/2000/XP (включая работу с "КОП1")</t>
  </si>
  <si>
    <t>Потолочный, 20х20м</t>
  </si>
  <si>
    <t>кабель для серийного порта c RJ и PIN3 разъемом для СА-5, СА-6,  RX, ACCO-KP/KP-PS</t>
  </si>
  <si>
    <t>1/3", варифокал  f= 2.8-12мм, F1.3,  автодиафрагма, Direct Drive, адаптация под ИК диапазон, CS-mount</t>
  </si>
  <si>
    <t>300кг, 12В, 0,48 А, с планкой, 250х42х25, таймер задержки 5-30 сек</t>
  </si>
  <si>
    <t>Сирена внутренняя, 85 дБ</t>
  </si>
  <si>
    <t>HYUNDAI</t>
  </si>
  <si>
    <t>DR-6KM</t>
  </si>
  <si>
    <t>Пассивный приемник/передатчик вид. сигн. по витой паре пассивн. до 300м цвет, до 600м ч/б , шнур, нажимной клемник.</t>
  </si>
  <si>
    <t>1. Домофонные системы</t>
  </si>
  <si>
    <t>LOGOBAND-A</t>
  </si>
  <si>
    <t>CISA-12011</t>
  </si>
  <si>
    <t>CISA-11630-Н</t>
  </si>
  <si>
    <t>SV4R/К</t>
  </si>
  <si>
    <t>Кабель RG6 90</t>
  </si>
  <si>
    <t>SRP-plus</t>
  </si>
  <si>
    <t>1.2.1. Переговорные устройства громкой связи</t>
  </si>
  <si>
    <t>Блок питания, 24VAC, 3А,в гермобоксе (для установки вне помещен.)</t>
  </si>
  <si>
    <t>Извещатель разбития стекла, угол 170°, дальность 7 м, микропроцессор, регулируемая чувствительность</t>
  </si>
  <si>
    <t xml:space="preserve">ППКОП                                    "Дунай-4.2" </t>
  </si>
  <si>
    <t>CA-64 PP</t>
  </si>
  <si>
    <t>Дополнительная  клавиатура для PC-585H, РС-1616</t>
  </si>
  <si>
    <t>TMR/П</t>
  </si>
  <si>
    <t>Накладная антивандальная панель</t>
  </si>
  <si>
    <t>Прибор пожарный, двухшлейфный, автономный</t>
  </si>
  <si>
    <t>CM-800</t>
  </si>
  <si>
    <t>BV-601</t>
  </si>
  <si>
    <t>CA-64 PTSA</t>
  </si>
  <si>
    <t>1/2", варифокал  f= 4-10мм, F1.6C,  автодиафрагма, адаптация под ИК диапазон</t>
  </si>
  <si>
    <t>1/3" SONY CCD, 420TVL, 0.3 Lux, f=2,96/3,6/6/8 mm, DC-12V/500мА, IP-67, t= -30...+60°C, ИК - до 30м, козырёк, кронштейн.</t>
  </si>
  <si>
    <t>ППК на 16 двойных беспроводн. и 4 проводн. зоны, аккумулятор 1.3А/ч.,с GSM диаллером</t>
  </si>
  <si>
    <t>STS-C410IR</t>
  </si>
  <si>
    <t>1/4" SONY Had Color CCD,540 TVL, 1Lux(цвет)/0,1Lux(ч/б)/0,01(Low Shutter), Day&amp;Night(убираемый ИК-фильтр),оптический  35хZoom,угл.скорость до 380 гр/с, 240 предуст(в т.ч. zoom),стабилиз. изображения, поворот по гор.360гр.,по верт. 90гр.,управление по RS-485,24V.</t>
  </si>
  <si>
    <t xml:space="preserve">MCT-201 WP </t>
  </si>
  <si>
    <t>Не экранированный -12по 0,22мм( бухта 100м)</t>
  </si>
  <si>
    <t>Переговорное устройство симплексной громкой связи. DC12V I=0.3A. Длина линии 15м.  Регулятор громк,внешний микрофон. БП  в комплекте.</t>
  </si>
  <si>
    <t>конвертер данных для подключения АССО к компьютеру</t>
  </si>
  <si>
    <t>DP-20Н</t>
  </si>
  <si>
    <t>KT&amp;C</t>
  </si>
  <si>
    <t xml:space="preserve">корпус для светодиодных клавиатур, металлический  </t>
  </si>
  <si>
    <t>Блок питания стабилизированный, 12V, 1,5А (для установки в термобокс)</t>
  </si>
  <si>
    <t>Аккумул-р 12 Ач</t>
  </si>
  <si>
    <t>Texecom</t>
  </si>
  <si>
    <t xml:space="preserve">MCPIR-3000 </t>
  </si>
  <si>
    <t>CDV-35H</t>
  </si>
  <si>
    <t>Оповещатель свето-звуковой, металл-корпус, 220В, 110dB</t>
  </si>
  <si>
    <t>Беспроводная клавиатура</t>
  </si>
  <si>
    <t>STS-C310VF</t>
  </si>
  <si>
    <t>Беспроводный датчик затопления</t>
  </si>
  <si>
    <t>CDV-35N</t>
  </si>
  <si>
    <t>Кабель коаксиальный 75 Ом (в бухте 305м) 60%</t>
  </si>
  <si>
    <t>1/3" SONY CCD, 570 TVL,0.08Lux, VD/DD, BLC,  DC 12V</t>
  </si>
  <si>
    <t>кабель для соединения RS портов контрольных панелей и модулей с PIN5 разъемами</t>
  </si>
  <si>
    <t>1/3" SONY CCD, 420TVL, 0,3Lux, f=16/12/3,6/6/8mm, DC12V/160мА, IP-67,  t=-30…+60°С, козырек, кронштейн.</t>
  </si>
  <si>
    <t>клавиатура ЖКИ для СА-10, 2 дополнительные зоны, RS-232, голубая подсветка</t>
  </si>
  <si>
    <t>5.2.5.  АКСЕССУАРЫ</t>
  </si>
  <si>
    <t>Optex</t>
  </si>
  <si>
    <t>Считыватель Proximity карт, свет., звук. индикация (серый/черный)</t>
  </si>
  <si>
    <t>CA-64 O-OC</t>
  </si>
  <si>
    <t>GSA-04UM</t>
  </si>
  <si>
    <t>Аккумул-р 4,5Ач</t>
  </si>
  <si>
    <t>Gardi Slim</t>
  </si>
  <si>
    <t>BF-20</t>
  </si>
  <si>
    <t>комплект СА-10 со светодиодной клавиатурой СА-10 КLЕD и корпусом AWO-205, 10 зон (до 16), 4 гр.,  6 вых., RS-232, телеф. коммун., програм. обеспеч.</t>
  </si>
  <si>
    <t>Беспроводная внутр.сирена с функцией дверного звонка ,230 V AC</t>
  </si>
  <si>
    <t>Беспроводная тревожная кнопка в виде наручных часов</t>
  </si>
  <si>
    <t>ППК на 16 двойных беспроводн. и 4 проводн. зоны, аккумулятор 1.3А/ч (без коммуникатора и диаллера)</t>
  </si>
  <si>
    <t>ГНОМ</t>
  </si>
  <si>
    <t>INT-KLCD-BL</t>
  </si>
  <si>
    <t>оповещатель звуковой внутренней установки, 12В, 120 dB, t= -35¸60°С, 3 варианта сигнала</t>
  </si>
  <si>
    <t>PowerLink</t>
  </si>
  <si>
    <t>HA-201</t>
  </si>
  <si>
    <t>UMB-100-HT</t>
  </si>
  <si>
    <t>UMB-100-HS</t>
  </si>
  <si>
    <t>Предназначен для подключения на входы адаптера 3-х идентичных считывателей контактных ключей памяти Dallas Touch Memory типа DS1990A3-F4.  Каждый считыватель предназначен для постановки/снятия только одного помещения.</t>
  </si>
  <si>
    <t>DPV-4PB4</t>
  </si>
  <si>
    <t>INT-ORS</t>
  </si>
  <si>
    <t>DPV-4PB1</t>
  </si>
  <si>
    <t>AQUA LUNA</t>
  </si>
  <si>
    <t>DPV-4PB2</t>
  </si>
  <si>
    <t>считыватель проксимити карт для внутренней установки, узкий</t>
  </si>
  <si>
    <t>Настенный кронштейн для установки видеокамер HCVxxx,  H=219mm, L=226mm</t>
  </si>
  <si>
    <t>DS-8108 HCI-S</t>
  </si>
  <si>
    <t>считыватель проксимити карт с клавиатурой для наружной установки</t>
  </si>
  <si>
    <t xml:space="preserve">MCR-308 </t>
  </si>
  <si>
    <t>Дополнительная трубка подключения к HA-300, кнопка открыв. замка, интерком</t>
  </si>
  <si>
    <t>Орион 8Т.2</t>
  </si>
  <si>
    <t>USA</t>
  </si>
  <si>
    <t>считыватель проксимити карт для СА-64 SR для наружной установки</t>
  </si>
  <si>
    <t>Адаптер "Дунай-TML" (Дунай-ТМЛ)</t>
  </si>
  <si>
    <t>Накладная "башня", козырек, клин-кронштейн для разворота на 30 град., реле управл. замком. Видеокамера SONY.</t>
  </si>
  <si>
    <t xml:space="preserve">Угол обзора до 150°. Кодек сжатия H264. Разрешение видеозаписи 1280х720, 840х480, 640х480. Количество кадров в секунду до 30. Экран 2.0 дюйма. Частота 50Hz /60Hz. Питание 5V mini USB. Поддержка карт памяти SD до 32гб. Размеры 64мм х 49мм х 20мм (по объективу 25мм) </t>
  </si>
  <si>
    <t>4 зоны, вынос.клав-ра, сеть GSM со встр.GSM-мод. и ант., задерж-ка на вх/вых, вых.на сирену, вых.на ПЦН: релейный, Селена по протоколу Глобус, под АКБ 4А/ч, пластм.корп</t>
  </si>
  <si>
    <t>1,3 A/h 12V герметичный</t>
  </si>
  <si>
    <t>блок бесперебойного питания, 12В/ 3А, корпус, место для аккумулятора 17А/ч</t>
  </si>
  <si>
    <t>COMMAX</t>
  </si>
  <si>
    <t>HDR-301MF</t>
  </si>
  <si>
    <t>Предназначен для организации интерфейса RS 485. Позволяет на охраняемом  объекте  организовать  локальную сеть из ППКОП "ВБД6-1" до 8-шт.  по линии   общей  длины   до 1000м.</t>
  </si>
  <si>
    <t>Dome-100/32*32W</t>
  </si>
  <si>
    <t>2.1.4.  КУПОЛЬНЫЕ</t>
  </si>
  <si>
    <t>Компл. приемник-передатчик видеосигн. по витой паре до 1500м, встр.грозозащита, DC12V</t>
  </si>
  <si>
    <t>STS-410/3,6</t>
  </si>
  <si>
    <t>DPV-4LH</t>
  </si>
  <si>
    <t>клавиатура светодиодная для СА-10, отражает 12 зон, 2 дополнительные зоны</t>
  </si>
  <si>
    <t xml:space="preserve">INTEGRA-24 </t>
  </si>
  <si>
    <t>5" TFT ,HandsFree, накладной, подключение 2-х панелей, 2 монитора в параллель, подключение доп.трубки, втроенный блок питания.</t>
  </si>
  <si>
    <t>миниатюрный цифровой пассивный инфракрасный извещатель, дальность 12м при угле 98°</t>
  </si>
  <si>
    <t>Накл. для двери отк. вовнутрь,с блокир.ключем в закр.состоян.,12В</t>
  </si>
  <si>
    <t>ИК датчик "для потолка"</t>
  </si>
  <si>
    <t>Блок бесперебойного питания 24В 3А, металич. бокс, место под два аккум 12В  4а/ч</t>
  </si>
  <si>
    <t>АRF-100</t>
  </si>
  <si>
    <t>LC101CAM</t>
  </si>
  <si>
    <t>GSM диаллер (SMS. ПЦН, удалённое управление)</t>
  </si>
  <si>
    <t xml:space="preserve">SWAN QUAD </t>
  </si>
  <si>
    <t>модуль расширения на 4 выхода типа ОС + 4 релейных выхода с БП 2,2А</t>
  </si>
  <si>
    <t>Линд 8Т</t>
  </si>
  <si>
    <t>МАКС 8027</t>
  </si>
  <si>
    <t>Клавиатура "Дунай-КА"</t>
  </si>
  <si>
    <t xml:space="preserve">модуль расширения на 8 зон  и 4 выходов типа ОС + 4 рел. вых. с БП 2,2А </t>
  </si>
  <si>
    <t>Программное обоеспечение ПЦН СПДИ "ДУНАЙ-XXI" - до 100 направлений под WINDOWS-95/98/NT/2000/XP</t>
  </si>
  <si>
    <t>CA-64 EPS</t>
  </si>
  <si>
    <t>WI-4C</t>
  </si>
  <si>
    <t>STS-316</t>
  </si>
  <si>
    <t>Модулятор VM-107</t>
  </si>
  <si>
    <t>Антивандальная  накладная "башня", козырек, клин-кронштейн для разворота на 300</t>
  </si>
  <si>
    <t>комплект INTEGRA-24 с ЖКИ клавиатурой INT-KLCDS-GR и корпусом AWO-005, 4 зоны (расш. до 24), 4 группы, 4 вых. (расш. до 20), БП 1,7А, RS-232, телеф. коммуникатор, програм. обесп.</t>
  </si>
  <si>
    <t>Комплект с модемом, импульсивным блоком питания и антеной</t>
  </si>
  <si>
    <t>беспроводный наружный свето-звуковой оповещатель для ППК СВ-32, блок питания, аккум.</t>
  </si>
  <si>
    <t>контроллер считывателей проксимити карт с блоком питания, шина RS-485</t>
  </si>
  <si>
    <t>8-12В,врезная, длин.планка, мех.разблокировка. планка  25х250, глубина врезки 75х20,5х29</t>
  </si>
  <si>
    <t>Gardi DPS-24М</t>
  </si>
  <si>
    <t>STS-C410VF/4-9</t>
  </si>
  <si>
    <t>Беспроводный датчик газа (пропан-бутан)</t>
  </si>
  <si>
    <t>КабельW8x0,22</t>
  </si>
  <si>
    <t>БПП-24V/3A</t>
  </si>
  <si>
    <t>Совмещенный: МВ+ИК, угол 90 °, дальность 18 м</t>
  </si>
  <si>
    <t>ИПК - 8</t>
  </si>
  <si>
    <t>Орион 2.1А</t>
  </si>
  <si>
    <t>ACCO-SCR-BG</t>
  </si>
  <si>
    <t>комплект СА-10 с ЖКИ клавиатурой (СА-10 КLCD или СА-10 КLCD-L, или СА-10 КLCD-S) и корпусом AWO-205, 10 зон (до 16), 4 гр., 6 вых., RS-232, телеф. коммун., програм. обеспеч.</t>
  </si>
  <si>
    <t>Лунь 9С в корп.</t>
  </si>
  <si>
    <t xml:space="preserve">Лунь 9С </t>
  </si>
  <si>
    <t>8-12В,врезная,коротк.,регул. положения запир. планки/Европрофиль планка 22х130,глубина врезки 75х16,5х28</t>
  </si>
  <si>
    <t>UTP FinMark  0,48  305м</t>
  </si>
  <si>
    <t>RS-485 камера</t>
  </si>
  <si>
    <t>STS-210</t>
  </si>
  <si>
    <t>1/3" SONY CCD, 420TVL, 0.1Lux, f=3,6/6/8mm, герм., DC12V/120мА, D=19mm, L=60mm, метал., кронштейн.</t>
  </si>
  <si>
    <t>D-508</t>
  </si>
  <si>
    <t xml:space="preserve">Дверной доводчик, масса двери до 120 кг, ширина двери - 90 см </t>
  </si>
  <si>
    <t>8 видео и 4 аудиовхода. Запись со скоростью 25 кад/с в разрешение CIF или 6 кад/с с разрешением D1.  Поддерживает форматы TV, VGA и USB2.0, 1 HDD</t>
  </si>
  <si>
    <t xml:space="preserve">1/3" SONY CCD, 400TVL, 0,1Lux(F1.2), f=3,6мм, DC12V, 31х31х31mm, метал.корпус. </t>
  </si>
  <si>
    <t>Адаптер Метаком,                                               Cyfral-Gardi</t>
  </si>
  <si>
    <t>VIZIT ML-400-40</t>
  </si>
  <si>
    <t>Настольно/настенный пульт сзязи по эл. сети 220В/50Гц  (ЧМ по фазе), 4 кан.</t>
  </si>
  <si>
    <t>Беспроводной магнитоконтакт (имеет внешн. вход для подключения проводных датчиков)</t>
  </si>
  <si>
    <t>JA-60G</t>
  </si>
  <si>
    <t>1.1.2. Видеодомофон индивидуальный</t>
  </si>
  <si>
    <t>JA-60B</t>
  </si>
  <si>
    <t>Модуль "Дунай-KLPT" (Дунай-КЛПТ)</t>
  </si>
  <si>
    <t>JA-60N</t>
  </si>
  <si>
    <t>Орион 4ТИ.2</t>
  </si>
  <si>
    <t>Твист-Box-24(19'')</t>
  </si>
  <si>
    <t>Линд-10 (клавиатура с ЖКИ дисплеем).</t>
  </si>
  <si>
    <t>SK-1004XC/2,45/2,96/6/8/12/16</t>
  </si>
  <si>
    <t>Устройство защиты от наведенных импульсных напряжений (грозозащита). Используется с коаксиальным кабелем.</t>
  </si>
  <si>
    <t>EP4CQ/P</t>
  </si>
  <si>
    <t>1/3" Sony CCD, 600TVL, 0.12 Lux,  f=6mm, DC-12V</t>
  </si>
  <si>
    <t>4-х зонный пожарный прибор,разделение пожар/неисправность,сработка по двум датчикам в шлейфе,высокая информативность,раздельная индикация  пожар и неисправность,выход ПЦН пожар,ПЦН неисправность,выход питания извещателей,оповещателей,дополнительное подключение управляемого модуля релейных выходов МРЛ-2(МРЛ-2.1) ,модуля цифрового автодозвона МЦА. Возможность подключения в 1 шлейф пожарных извещателей с замыкающимися(размыкающимися)контактами и токопотребляющих 2-х проводных пожарных извещателей. Управление и программирование прибором осуществляется с встроенной клавиатуры и 4-х  кнопок управления,при этом обеспечивается 4 уровня доступа. Пластиковый корпус,под АКБ 7 А/ч</t>
  </si>
  <si>
    <t>COMMAX 1А 12V</t>
  </si>
  <si>
    <t>Релейная клавиатура в пластиковом корпусе предназначена для постановки под охрану или снятия с охраны объекта. Может быть запрограммирована для постановки/снятия отдельной группы.</t>
  </si>
  <si>
    <t>CNB-ВE3315PVR</t>
  </si>
  <si>
    <t>2. Видеокамеры</t>
  </si>
  <si>
    <t>HITRON</t>
  </si>
  <si>
    <t>VM-64Р</t>
  </si>
  <si>
    <t>КТМ</t>
  </si>
  <si>
    <t>VM-64Н</t>
  </si>
  <si>
    <t>Орион 4ТМ.1</t>
  </si>
  <si>
    <t>KPC-230HL1/3.6</t>
  </si>
  <si>
    <t>модуль для подключения проводных устройств к системе АВАХ, 4 входа извещ., 4 рел. вых.</t>
  </si>
  <si>
    <t>1/3" Sony HQ 1 CCD, 550 Tvl, 0.3 Lux, день/ночь, f=2,8-11mm (вариофокал), DC12V/180мА, IP-66, козырёк, спецкронштейн.</t>
  </si>
  <si>
    <t>Тирас 2П</t>
  </si>
  <si>
    <t>модуль расширения на 48 адресных зон (по четырехпроводному шлейфу) с БП 2,2А</t>
  </si>
  <si>
    <t>Кoмплeкт из двуx тpубoк, двуxпpoвoднaя cвязь.Удaлeннocть дo aбoнeнтcкиx уcтpoйcтв дo 2000 мeтpoв,215x92x39мм</t>
  </si>
  <si>
    <t>STS-114Х</t>
  </si>
  <si>
    <t>Изв-ль маг-конт накл, режим деж/трев 15/40мм, 50х14х10мм</t>
  </si>
  <si>
    <t>DR-4AM</t>
  </si>
  <si>
    <t>Абонентская телефонная трубка к TP-12AM</t>
  </si>
  <si>
    <t>Адаптер для работы с ключами TouchMemory</t>
  </si>
  <si>
    <t>GSM контроллер: Контроль 1-го шлейфа, SMS и дозвон на 5 номеров, выход для сирены. SMS при окончании денег на счету. Контроль объектов недвижимости и автомобилей как в комплексе с другими охранными устройствами, так и в автономном режиме. Микрофон.</t>
  </si>
  <si>
    <t>расширитель релейных выходов до4, работа по RS485</t>
  </si>
  <si>
    <t>оповещатель звуковой внутренней установки, 12В, t= -10÷50°С, 3 варианта сигнала</t>
  </si>
  <si>
    <t>СОМК-1-9 (MPS 1-9)</t>
  </si>
  <si>
    <t>Дверной доводчик, вес двери 45-65 кг</t>
  </si>
  <si>
    <t>HT-7002</t>
  </si>
  <si>
    <t>HT-7004</t>
  </si>
  <si>
    <t>Viatec</t>
  </si>
  <si>
    <t>Дверной доводчик, вес двери до 80-100 кг</t>
  </si>
  <si>
    <t>Экранированный бокс для размещения до 12 приёмников Твист-10+/3UX2/Твист-22+/3UX2. Блок питания 12В/2А. Возможность монтажа в стойку 19"</t>
  </si>
  <si>
    <t>оповещатель наружный свето-звуковой, 120 dB, t= -35÷60°С, пластик, 3 варианта сигнала</t>
  </si>
  <si>
    <t>АCX-200</t>
  </si>
  <si>
    <t>Дымовой, 4-проводное подключение, напряжение питания (10-15) В</t>
  </si>
  <si>
    <t>AND</t>
  </si>
  <si>
    <t>HID2404CEP</t>
  </si>
  <si>
    <t>8-12В, врезная, длин.планка, регул. положения запир. планки / Европрофиль планка 22х250, глубина врезки 75х16,5х28</t>
  </si>
  <si>
    <t>Блок бесперебойного питания 12В 3А, металич. бокс, место под аккум 12В 7а/ч, 235х210х75мм.</t>
  </si>
  <si>
    <t>300кг,12В,0.5А, с уголком, встроенное устройство снятия ост. намагнич.</t>
  </si>
  <si>
    <t>Дополнительный брелок для Radiocommander(300m)</t>
  </si>
  <si>
    <t>RP-501-T</t>
  </si>
  <si>
    <t>RP-501-S</t>
  </si>
  <si>
    <t>7"TFT, HandsFree, накладн, 2 пан., 4 кам, 8 мониторов, сенсор., память 8 кадр, 4-х пров.</t>
  </si>
  <si>
    <t>Gardi V-12</t>
  </si>
  <si>
    <t>5.1. УСТРОЙСТВА УПРАВЛЕНИЯ</t>
  </si>
  <si>
    <t>INDIGO</t>
  </si>
  <si>
    <t>JA-63KRX</t>
  </si>
  <si>
    <t>3. УСТРОЙСТВА ОБРАБОТКИ И РЕГИСТРАЦИИ ВИДЕОИЗОБРАЖЕНИЯ</t>
  </si>
  <si>
    <t>Твист-10+</t>
  </si>
  <si>
    <t>INT-KLCDL-BL</t>
  </si>
  <si>
    <t>КабельW2x0,22</t>
  </si>
  <si>
    <t>SK-1004/2,45/16</t>
  </si>
  <si>
    <t>JA-63KRG</t>
  </si>
  <si>
    <t>STS-BL-2,8-11</t>
  </si>
  <si>
    <t>GARDI</t>
  </si>
  <si>
    <t>Беспроводный датчик разбития стекла (ДРС)</t>
  </si>
  <si>
    <t>SK-M201X</t>
  </si>
  <si>
    <t>4 зоны с клав-ой М4022К, подкл. до 2 клав., 2 реле + реле сброса пожарн.датчиков, пожарн./пож. автоматич.зона, протокол Интеграл</t>
  </si>
  <si>
    <t>беспроводный модуль расширения, 4 входа, 8 выходов, совместим с АCU-100</t>
  </si>
  <si>
    <t>16 видео и 16 аудиовходов, 16 сквозных каналов и 1 канал матричного выхода. Первый и девятый каналы видео поддерживают запись в реальном времени с разрешением  D1(4CIF), остальные - CIF в реальном времени.  Поддержка VGA, HDMI, eSATA, USB2.0 и 8 жестких дисков.</t>
  </si>
  <si>
    <t>Беспроводный датчик дыма</t>
  </si>
  <si>
    <t>DM-7204 HVI-S</t>
  </si>
  <si>
    <t>DP-20НR</t>
  </si>
  <si>
    <t>INT-KLCDR-GR</t>
  </si>
  <si>
    <t xml:space="preserve">APS-524 </t>
  </si>
  <si>
    <t>PSU 3,0A</t>
  </si>
  <si>
    <t>Модуль предназначен для согласования двухпроводного шлейфа сигнализации с пожарными и охранно-пожарными ППК, работающими с четырехпроводным шлейфом сигнализации, а также к ППК со знакопеременным питанием ШС.</t>
  </si>
  <si>
    <t>HR12-24W</t>
  </si>
  <si>
    <t>Kedajika</t>
  </si>
  <si>
    <r>
      <t xml:space="preserve">    </t>
    </r>
    <r>
      <rPr>
        <b/>
        <sz val="18"/>
        <color indexed="8"/>
        <rFont val="Arial"/>
        <family val="2"/>
      </rPr>
      <t xml:space="preserve">             11. БЕСПРОВОДНЫЕ ОХРАННЫЕ СИСТЕМЫ</t>
    </r>
  </si>
  <si>
    <t>RK210PT</t>
  </si>
  <si>
    <t>Roisok</t>
  </si>
  <si>
    <t>Датчик движения. Дальность детекции 8 м, обзор 90. PET IMMUNITY до 20 кг, -5…+40 С.</t>
  </si>
  <si>
    <t>Датчик движения 8м, иммунитет к животным с весом до 33 кг.</t>
  </si>
  <si>
    <t>RK410PT</t>
  </si>
  <si>
    <t>RK2000W</t>
  </si>
  <si>
    <t>Пассивный инфракрасный извещатель движения, беспроводный, 360 гр. дальность 6,0 м., потолочный, питание элемент CR123A в комплекте, диапазон рабочих температур от 0С до +50С</t>
  </si>
  <si>
    <t>Датчик открытия двери/окна.</t>
  </si>
  <si>
    <t>iDo105</t>
  </si>
  <si>
    <t>iDo Series</t>
  </si>
  <si>
    <t>iDo218RP</t>
  </si>
  <si>
    <t>Используется для усиления сигнала на большие расстояния</t>
  </si>
  <si>
    <t>Датчик движения 8м, иммунитет к животным с весом до 35 кг.</t>
  </si>
  <si>
    <t>iDo302DW</t>
  </si>
  <si>
    <t>AT201R</t>
  </si>
  <si>
    <t>AT201T</t>
  </si>
  <si>
    <t>Универсальный приемник ( два реле имеющие нормально замкнутые и нормально разомкнутые группы, параметры реле: 30VDC, 10,0А; 250VAC, 10А, выход "Buzzer"-для выносной индикации работы приемника), режимы работы: "Тревожная кнопка"  время тревожного извещения 5 сек., "Коммутация (ON/OFF),  защита от вскрытия, легкодоступное программирование передатчиков, 433,92 MHz, плавающий код, напряжение питания 12-16В, диапазон рабочих температур от -20С до +50С.</t>
  </si>
  <si>
    <t>RP208EW4 Четырех канальный приемник для беспроводных извещателей и брелков серии R и iDo , 4 релейных выхода и 1 выход ‹ TROUBLE › , индикация разряда батареи</t>
  </si>
  <si>
    <t xml:space="preserve">RP208EW4 </t>
  </si>
  <si>
    <t>Пассивный, цифровой инфракрасный извещатель движения «вертикальный занавес», беспроводный, дальность 8м., настенный, диапазон рабочих температур от -10С до +50С</t>
  </si>
  <si>
    <t>iDO303DRW</t>
  </si>
  <si>
    <t xml:space="preserve">11.1. БЕСПРОВОДНЫЕ СИСТЕМЫ Roisok, iDo Series </t>
  </si>
  <si>
    <t>iDO602</t>
  </si>
  <si>
    <t>4-видео,4-аудио, realtime по каждому каналу, PAL D1 (704 X 576) - 6 к/с; CIF (352x288) и QCIF (176x144) - 25 к/с, сеть, 1HDD SATA, RJ-45 Порт (10/100M) , USB flash disk, видеовыход VGA</t>
  </si>
  <si>
    <t>DS-7204 HVI-SN</t>
  </si>
  <si>
    <t xml:space="preserve">4-видео,1-аудио, realtime по каждому каналу, D1/HD1/CIF, сеть, 1HDD SATA, RJ-45 Порт (10/100M), 2 USB-интерфейса , видеовыход VGA, 1 RJ45 10M/100M Ethernet интерфейс, до 2 TБ </t>
  </si>
  <si>
    <t>DS-7304 HI-ST</t>
  </si>
  <si>
    <t xml:space="preserve"> Гибридный видеорегистратор. Видеосжатие Н.264. IP-Видеовход  4 канала 4CIF или 2 канала 720P IP камер (Hikvision Network Protocol).Комбинир. ввод видео  6 каналов (4 канала аналоговое видео + 2 канала 4CIF IP видео).Аудиовход  1 канал, RCA (2.0Vp-p, 1kΩ).Синхронное воспроизведение до 4 каналов. До 32 пользователей одновременно. Детектор движения. 1 SATA. Простое восстановление данных с USB и оптических носителей
</t>
  </si>
  <si>
    <t xml:space="preserve">Видео-входы 4,Аудио-вход 1. запись в реальном времени до 4CIF, HDMI выход, два потока видео на каждом канале, синхронное воспроизведение до 16 каналов, до 4 SATA HDD по 4 Тб каждый, сквозные каналы
eSATA  </t>
  </si>
  <si>
    <t>DS-7216 HVI-MR</t>
  </si>
  <si>
    <t>DS-7208 HFI-SE</t>
  </si>
  <si>
    <t xml:space="preserve">Видео-входы 8,Аудио-вход 1, Видео-выходы (VGA 1024*768/60Hz,2 BNC 1.0Vp-p, 75Ω), Разрешение при записи 4CIF/D1,2 SATA,USB,Ethernet,10M/100M </t>
  </si>
  <si>
    <t>DS-7216 HVI-SN</t>
  </si>
  <si>
    <t>DS-7208 HVI-SN</t>
  </si>
  <si>
    <t>Видео-входы 8,Аудио-вход 1, Видео-выходы (VGA 1024*768/60Hz,2 BNC 1.0Vp-p, 75Ω), Разрешение при записи СIF 25 fps/2CIF/QCIF, 1 HDD SATA до 2 TB, USB,1 RJ45 10M/100M Ethernet интерфейс 
1 RS-485 интерфейс</t>
  </si>
  <si>
    <t>DS-7316 HI-ST</t>
  </si>
  <si>
    <t>Видео-входы 16,Аудио-вход 4, Видео-выходы (VGA 704*576,2 BNC 1.0Vp-p, 75Ω), Разрешение при записи СIF 25 fps/2CIF/QCIF,4 SATA,1 RJ45 10M/100M адаптив. Ethernet интерфейс 2 RS-485 интерфейс, 1 RS-232 интерфейс</t>
  </si>
  <si>
    <t>DS-9508NI-S</t>
  </si>
  <si>
    <t>Видео-входы 8. поддержка локального хранилища в формате H.264 или MPEG4, поддержка видео и аудио с сетевых камер, сетевых speed dome и видео-серверов, запись до 5 мегапикселей 2560x1920. 2хUSB2.0</t>
  </si>
  <si>
    <t>DS-7204 HVI-MR</t>
  </si>
  <si>
    <t>DS-7308 HI-ST</t>
  </si>
  <si>
    <t>Видео-входы 8, Видео-выходы 4,Вариант1: 4CIF 12к/с или 2CIF/CIF/QCIF 25к/с Вариант2:
2 канала 4CIF/2CIF/CIF/QCIF 25 к/с остальные CIF/QCIF 25к/с. Разрешение при записи 4CIF/2CIF/CIF/QCIF,до 4 SATA HDD по 4 Тб каждый,Ethernet,10M/100M, USB2.0</t>
  </si>
  <si>
    <t>16 видео и 4 аудиовхода, 16 сквозных каналов и 1 канал матричного выхода. Первый и девятый каналы видео поддерживают запись в реальном времени с разрешением  D1(4CIF), остальные - CIF в реальном времени. Поддержка VGA, HDMI, eSATA, USB2.0 и 2 жестких диска</t>
  </si>
  <si>
    <t>Нал</t>
  </si>
  <si>
    <t>Б/нал</t>
  </si>
  <si>
    <t xml:space="preserve">16 видео и 4 аудиовхода, 16 сквозных каналов, 4CIF/2CIF/CIF/QCIF . Поддержка VGA, HDMI, eSATA, USB2.0 и 2 жестких дисков.Скорость передачи  32Kbps~2048Kbps, или устанавл. вручную (Max. 3072Kbps) </t>
  </si>
  <si>
    <t>CDV-40Q</t>
  </si>
  <si>
    <t xml:space="preserve">4-х проводное соединение домофона с панелью.Паралельное подключение нескольких домофонов. Монитор LCD, цветной, плоский, диагональ 4 дюйма, NTSC, PAL.Возможность подключения двух вызывных панелей или дополнительной камеры.Регулировка яркости, контрастности и цветности картинки, громкости вызова.Подключение дополнительной трубки DP-4VH или DP-4VHP.Сенсорные кнопки управления домофоном.Кнопка управления замком.Hands-Free (Свободные руки). </t>
  </si>
  <si>
    <r>
      <t xml:space="preserve">(0532) 56-28-90 отдел продаж
(0532) 60-60-39 отдел продаж
(0532) 56-36-50 </t>
    </r>
    <r>
      <rPr>
        <sz val="11"/>
        <rFont val="Arial"/>
        <family val="2"/>
      </rPr>
      <t>приемная генерального директора</t>
    </r>
    <r>
      <rPr>
        <b/>
        <sz val="11"/>
        <rFont val="Arial"/>
        <family val="2"/>
      </rPr>
      <t xml:space="preserve">
(0532) 56-36-51 </t>
    </r>
    <r>
      <rPr>
        <sz val="11"/>
        <rFont val="Arial"/>
        <family val="2"/>
      </rPr>
      <t>тел/факс приемная</t>
    </r>
    <r>
      <rPr>
        <b/>
        <sz val="11"/>
        <rFont val="Arial"/>
        <family val="2"/>
      </rPr>
      <t xml:space="preserve">
(0532) 60-65-91 </t>
    </r>
    <r>
      <rPr>
        <sz val="11"/>
        <rFont val="Arial"/>
        <family val="2"/>
      </rPr>
      <t>департамент охраны</t>
    </r>
    <r>
      <rPr>
        <b/>
        <sz val="11"/>
        <rFont val="Arial"/>
        <family val="2"/>
      </rPr>
      <t xml:space="preserve">
(0532) 56-93-81 </t>
    </r>
    <r>
      <rPr>
        <sz val="11"/>
        <rFont val="Arial"/>
        <family val="2"/>
      </rPr>
      <t>бухгалтерия</t>
    </r>
  </si>
  <si>
    <r>
      <rPr>
        <sz val="10"/>
        <rFont val="Arial"/>
        <family val="2"/>
      </rPr>
      <t>Единый Call-center по вопросам охраны:</t>
    </r>
    <r>
      <rPr>
        <b/>
        <sz val="10"/>
        <rFont val="Arial"/>
        <family val="2"/>
      </rPr>
      <t xml:space="preserve"> (097) 00-22-000
</t>
    </r>
    <r>
      <rPr>
        <sz val="10"/>
        <rFont val="Arial"/>
        <family val="2"/>
      </rPr>
      <t>Единый Call-center по техническим вопросам:</t>
    </r>
    <r>
      <rPr>
        <b/>
        <sz val="10"/>
        <rFont val="Arial"/>
        <family val="2"/>
      </rPr>
      <t xml:space="preserve"> (067) 57-07-333</t>
    </r>
  </si>
  <si>
    <t>e-mail: support@yavir2000.com</t>
  </si>
  <si>
    <t>http://yavir2000.com</t>
  </si>
  <si>
    <t>Цены указаны в USD состоянием на 23.02.2012</t>
  </si>
  <si>
    <t xml:space="preserve">Обратиться к менеджеру в своем регионе Украины </t>
  </si>
  <si>
    <t xml:space="preserve">(0532) 60-60-39 отдел продаж
(0532) 56-28-90 отдел продаж </t>
  </si>
  <si>
    <r>
      <t>Цены указаны в USD состоянием на</t>
    </r>
    <r>
      <rPr>
        <b/>
        <sz val="10"/>
        <color indexed="10"/>
        <rFont val="Arial"/>
        <family val="2"/>
      </rPr>
      <t xml:space="preserve"> 23.02.2012</t>
    </r>
  </si>
  <si>
    <t>1/3" SONY CCD, 420TVL, LLX, f=3,6/6/2,96mm DC12V/180мА, IP-67, t=−30…+60°С, козырек, кронштейн.</t>
  </si>
  <si>
    <t>IM-S1006</t>
  </si>
  <si>
    <t>1/3" SONY CCD, 570TVL, 0,05Lux, f=3,6mm, DC12V/160мА, IP-67, t=−30…+60°С, козырек, кронштейн.</t>
  </si>
  <si>
    <t>IM-S1006 IR</t>
  </si>
  <si>
    <t>IM-S1006 VF</t>
  </si>
  <si>
    <t>IM-S1006 IR VF</t>
  </si>
  <si>
    <t>IM-S1006X</t>
  </si>
  <si>
    <t>1/3" SONY CCD, 570TVL,LLX,f=2,96/3,6/6/8/12mm DC12V/180мА, IP-67, t=−30…+60°С, козырек, кронштейн.</t>
  </si>
  <si>
    <t>IM-S1006X IR /3,6</t>
  </si>
  <si>
    <t>IM-S1006X VF</t>
  </si>
  <si>
    <t>IM-CS1004</t>
  </si>
  <si>
    <t>1/3" SONY CCD, 420TVL, 0,3Lux, f=3,6/2,96/3,6/6/8/12/16mm, DC12V/160мА, IP-67,  t=-30…+60°С, козырек, кронштейн.</t>
  </si>
  <si>
    <t>IM-CS1004 IR</t>
  </si>
  <si>
    <t>1/3" SONY CCD, 420TVL, 0.3 Lux, f=2,96/3,6/6/8/12 mm, DC-12V/500мА, IP-67, t= -30...+60°C, ИК - до 30м, козырёк, кронштейн.</t>
  </si>
  <si>
    <t>IM-CS1004 VF</t>
  </si>
  <si>
    <t>IM-CS1004 IR VF</t>
  </si>
  <si>
    <t>IM-CS1006</t>
  </si>
  <si>
    <t>IM-CS1006 IR</t>
  </si>
  <si>
    <t>IM-CS1006 VF</t>
  </si>
  <si>
    <t>IM-CS1006 IR VF</t>
  </si>
  <si>
    <t>IM-CS1006 OSD</t>
  </si>
  <si>
    <t>IM-CS1006 VF OSD</t>
  </si>
  <si>
    <t>IM-CS1006 VF A1</t>
  </si>
  <si>
    <t>GSM - интерфейс для подключения телефонов Sony Ericsson T68, T230, K300i к  ППК CB-32</t>
  </si>
  <si>
    <t xml:space="preserve">Прибор приемно-контрольный охранно-пожарный,с управлением от встроенных переключателей, количество шлейфов сигнализации: 20, напряжение в шлейфе сигнализации: 12В, или 24 В с БПШ, тип связи с пультом централизованного наблюдения: контакты реле, выносной индикаторный пульт для дублирования информации;
   </t>
  </si>
  <si>
    <t>DVR1604HE-T</t>
  </si>
  <si>
    <t xml:space="preserve"> экранированный -14по 0,22мм( бухта 100м)</t>
  </si>
  <si>
    <t>CH-4-HR</t>
  </si>
  <si>
    <t>BV-501GB</t>
  </si>
  <si>
    <t>двухканальный приемник ST-200-HS серии</t>
  </si>
  <si>
    <t>модуль для индикации светодиодами состояния 64 зон и 32 групп, порт RS-232</t>
  </si>
  <si>
    <t>Видео-входы 16+8IP камер,Аудио-вход 16, Видео-выходы (VGA 1024*768/60Hz,2 BNC 1.0Vp-p, 75Ω), Разрешение при записи 4CIF 25fps /СIF/2CIF/DCIF/QCIF,8 SATA,USB,Ethernet,10M/100M,PTZ</t>
  </si>
  <si>
    <t>STS-316VF</t>
  </si>
  <si>
    <t xml:space="preserve">2.1.1. БЕСКОРПУСНЫЕ </t>
  </si>
  <si>
    <t>Модуль                    "Дунай-RS4"</t>
  </si>
  <si>
    <t>8 видео и 8 аудиовходов, 8 сквозных каналов и 1 канал матричного выхода. Первый канал видео поддерживает запись в реальном времени с разрешением  D1(4CIF), остальные - CIF в реальном времени.  Поддержка VGA, HDMI, eSATA, USB2.0 и 8 жестких дисков.</t>
  </si>
  <si>
    <t xml:space="preserve">Комбинированый пасивный ик-извещатель (18 м, угол 90 °) + датчик разбития стекла (10 м) </t>
  </si>
  <si>
    <t>ЗИП Дунай-4.2</t>
  </si>
  <si>
    <t>PTX-50 AA</t>
  </si>
  <si>
    <t xml:space="preserve">дополнительный брелок-передатчик для DW-200-HS </t>
  </si>
  <si>
    <t>1/3'', варифокал f=2,8-12 mm, F1,4, ручная диафрагма, CS-mount</t>
  </si>
  <si>
    <t xml:space="preserve">Усилитель VA-7           </t>
  </si>
  <si>
    <t>ППКОП "Дунай-8/32"</t>
  </si>
  <si>
    <t>DS-8016 HCI-S</t>
  </si>
  <si>
    <t>1/3", SONY CCD, 600TVL, 0.05Lux/F=2,0, f=4-9mm(вариофокал)герметичная, козырёк, кронштейн, цвет корпуса -белый</t>
  </si>
  <si>
    <t>Матрица5 мегапикселей. Объектив 4-х линзовый fix focus, 7.45 мм. Угол обзора 120.Дисплей 2 дюйма LTPS TFT LCD. Возможность делать снимкиво время просмотра видео. Метка даты и времени на видео. Автоматическое вкл/выкл записи при вкл/выклпитания или зажигания в автомобиле. Разрешение фото 2592х1944,3200х2400 (JPEG). Разрешение видео 1280х720 (30 кадров в секунду+более широкий угол обзора), 848х480 ( 60 кадров в секунду), 640х480 ( 60 кадров в секунду. Встроенная память 32 Мб. Поддерживаемые карты памяти SD, SDHC/MMC до 32 Гб (12 часов непрерывнойзаписи при разрешении 1280х720, более 24 часовпри более низком разрешении). Встроенные микрофон и динамик. Вспышка Led ( в режиме видео-подсветка). Видео кодек H.264.Память внутренняя 32 МБ.Коммуникационные порты USB 2.0 / HDMI / TV. Размеры98.7 x 53 x 22.5 мм.  Вес 88,4 г.</t>
  </si>
  <si>
    <t>H188</t>
  </si>
  <si>
    <t xml:space="preserve">Fighter(Atis) </t>
  </si>
  <si>
    <t xml:space="preserve">DS-2CD7153-E </t>
  </si>
  <si>
    <t>DS-2CD853F-E</t>
  </si>
  <si>
    <t>DS-2CD852MF-E</t>
  </si>
  <si>
    <t>модуль DTMF, контроль состояния системы сигнализации по телефону</t>
  </si>
  <si>
    <t>Чёрно-белая вызывная видеопанель на 1 абонента</t>
  </si>
  <si>
    <t>TMR/Вр</t>
  </si>
  <si>
    <t>D-504</t>
  </si>
  <si>
    <t>D-505</t>
  </si>
  <si>
    <t>CA-10 KLED</t>
  </si>
  <si>
    <t>EVC-С216VP</t>
  </si>
  <si>
    <t>SK-1004/2,96/6/8/12</t>
  </si>
  <si>
    <t>1/3" SONY CCD, 420TVL,  0,8Lux, f=3,6/6,0mm,DC12V/180мА, D=24mm, L=64mm, герметичный корпус, кронштейн.</t>
  </si>
  <si>
    <t>ST-6-HR</t>
  </si>
  <si>
    <t>HID2404HTE11P</t>
  </si>
  <si>
    <t>TS-2000ST</t>
  </si>
  <si>
    <t>Блок  питания 12В 3А, металич. бокс, защита от короткого замыкания в нагрузке.                                                                                                                                                                                                                                                                                                    защита от короткого замыкания в нагрузке. Диапазон напряжений ~150...~250 В</t>
  </si>
  <si>
    <t>Угол 90 °, дальность 15 м,  настройка высоты уст-ки, температурн. компенсация, кронштейн.</t>
  </si>
  <si>
    <t>GSM MODEM</t>
  </si>
  <si>
    <t>HICB341H</t>
  </si>
  <si>
    <t>1/4" SONY Ex-view HAD color  CCD,470 TVL, 1Lux(цвет)/0,01Lux(ч/б), Day&amp;Night(убираемый ИК-фильтр),оптический  26хZoom,угл. скорость до 380 гр/с, 256 предуст(в т.ч. zoom), поворот по гор.360гр.,по верт. 90гр.,управление по RS-485,24V.</t>
  </si>
  <si>
    <t>12 A/h 12V герметичный</t>
  </si>
  <si>
    <t>Цветной , NTCS, 5" TFT- экран,на 2 камеры, возможность подключения дополнительной трубки.</t>
  </si>
  <si>
    <t>Стабилизированный, 220\12В, 0,8 А, импульсный (для установки в термобокс)</t>
  </si>
  <si>
    <t>Vision    Hi -Tech</t>
  </si>
  <si>
    <t xml:space="preserve">AMBER  </t>
  </si>
  <si>
    <t>оповещатель наружный свето-звуковой, 120 dB, t= -35¸60°С, c аккум. 6В/1,2Ач, пластик</t>
  </si>
  <si>
    <t>Монитор 4-х провод., парал. подключ. 2 мониторов, подкл. телеф. трубки и блок пам. VM-64H</t>
  </si>
  <si>
    <t>БП-12/1,5С-HT</t>
  </si>
  <si>
    <t>CH-8-H200T</t>
  </si>
  <si>
    <t>Аккумул-р 7Ач</t>
  </si>
  <si>
    <t>DVR0804LE-L</t>
  </si>
  <si>
    <t>DS-8008 HCI-S</t>
  </si>
  <si>
    <t>кодовая клавиатура для управления контрольными панелями (ВБД и др.), эл/замком</t>
  </si>
  <si>
    <t>DVR0804LE-S</t>
  </si>
  <si>
    <t>плата STAM-1P (мониторинг по тел. линиии) + ПО STAM-2 BS для Windows на 3 компьютера</t>
  </si>
  <si>
    <t>DVR0804LE-U</t>
  </si>
  <si>
    <t>блок бесперебойного питания, 12В/ 10А, корпус, место для 2-х аккумуляторов 17А/ч</t>
  </si>
  <si>
    <t>цифровой извещатель разбития стекла двухканальный, все виды стекол, дальность до 5 м</t>
  </si>
  <si>
    <t>PC 5108 V2</t>
  </si>
  <si>
    <t>EVC-S1006IR</t>
  </si>
  <si>
    <t>Сила удержания-400кг., размеры 285*49*29мм, питание DC12V/500mA Индикация</t>
  </si>
  <si>
    <t>SK-2005A/3.6</t>
  </si>
  <si>
    <t xml:space="preserve">MCT-234 </t>
  </si>
  <si>
    <t>1/3" SONY CCD, 570TVL, 0,003Lux(F1.2), f=3,6mm, DC12V, 32х32х27mm</t>
  </si>
  <si>
    <t>FH-7154H (220V) с BA-05</t>
  </si>
  <si>
    <t>Уголок к AM-280/TML-300(для ст. дверей)</t>
  </si>
  <si>
    <t>Цветная накладная "башня" в компл. : козырек, клин-кронштейн для разворота на 300</t>
  </si>
  <si>
    <t>8 зон, 1 группа, с клав-ой М8022К, подкл. до 2 клав., Атлас-3/6, Каштан, Дунай,  2 реле + реле пожарн.датчиков, пожарн./пож. автоматич.зоны</t>
  </si>
  <si>
    <t>EXIT-801 NС</t>
  </si>
  <si>
    <t xml:space="preserve">DR-201A </t>
  </si>
  <si>
    <t>клавиатура светодиодная для СА-6, 2 встроенные зоны</t>
  </si>
  <si>
    <t>Блок питания  COMMAX 1А 12V</t>
  </si>
  <si>
    <t>ГЕРМАНИЯ</t>
  </si>
  <si>
    <t>IM-СM1004/3,6</t>
  </si>
  <si>
    <t>IM-M1004/3,6</t>
  </si>
  <si>
    <t>извещатель затопления</t>
  </si>
  <si>
    <t>EVC-S1006VF/2,8-11</t>
  </si>
  <si>
    <t>Клавиатура с жидкокристаллическим дисплеем для просмотра и изменения состояния групп, в состав которых включено до 128 шлейфов</t>
  </si>
  <si>
    <t>Купол пластик D=100мм для б/к камер  32х32мм, черный</t>
  </si>
  <si>
    <t>Аналог Тирас 4П на 16-ть зон</t>
  </si>
  <si>
    <t>Фальш-панель для резервных спотов Твист-Box-24(19")</t>
  </si>
  <si>
    <t>BR-STD-2</t>
  </si>
  <si>
    <t>комплект INTEGRA-128 с ЖКИ клав-рой INT-KLCDS-GR и корпусом AWO-256, 16 зон (расш. до 128), 32 группы, 16 вых. (расш. до 128), БП 3 А, RS-232, телеф. коммун., програм. обесп.</t>
  </si>
  <si>
    <t>Витая пара FinMark UTP кат 5е, медь 0,51мм, оболочка PVC, цвет серый, упаковка - 305м</t>
  </si>
  <si>
    <t>проксимити карта стандартная тонкая</t>
  </si>
  <si>
    <t>Impaq E</t>
  </si>
  <si>
    <t>1 зона, автономн., под АКБ 1.2А/ч, вых.на сирену, пластм.корп</t>
  </si>
  <si>
    <t>KPC-230HL1/6/8/12</t>
  </si>
  <si>
    <t xml:space="preserve">CA-5 P </t>
  </si>
  <si>
    <t>Программное обеспечение</t>
  </si>
  <si>
    <t>беспроводный магнитоконтактный извещатель открытия/закрытия двери окна и др., 100м</t>
  </si>
  <si>
    <t>1/3" SONY HQ1 CCD, 550TVL, 0,3Lux, день/ночь,  f=3,6mm, IP=66, антивандальная(метал), D=110мм, DC-12V/200мА</t>
  </si>
  <si>
    <t>Модуль расширения на 8 зон для  PC-1832/1864</t>
  </si>
  <si>
    <t>плата 16 зон, 32 группы, 16 вых., БП 3А, RS-232, телефонный коммун., програм. обеспеч.</t>
  </si>
  <si>
    <t>DVR0404LE-A</t>
  </si>
  <si>
    <t>сменные линзы для PTX-50: вертикальная штора/аллея для животных</t>
  </si>
  <si>
    <t>PSU 12V/6A</t>
  </si>
  <si>
    <t>модуль расширения на 8 выходов типа ОС</t>
  </si>
  <si>
    <t>дополнительный брелок-передатчик для ST-6-HR</t>
  </si>
  <si>
    <t>КабельW6x0,22( без экрана)</t>
  </si>
  <si>
    <t>беспроводный извещатель затопления</t>
  </si>
  <si>
    <t>CDV-35H/DRC-4CG (CP)</t>
  </si>
  <si>
    <t>CDV-50P/DRC-4CP (CG)</t>
  </si>
  <si>
    <t>СА-64 P</t>
  </si>
  <si>
    <t>200кг, 12В, 0,3 А, с планкой, 170х35х21</t>
  </si>
  <si>
    <t>CA-64 SR</t>
  </si>
  <si>
    <t>Visonic</t>
  </si>
  <si>
    <t xml:space="preserve">ППКП Варта-1/4 предназначен для контроля состояния шлейфов пожарной сигнализации, выработки сигналов о возникновении пожара, неисправности, несанкционированном вскрытии или проникновении в охраняемое помещение, передачи соответствующих тревожных извещений на пульты централизованного наблюдения (ПЦН), формирования сигналов для непосредственного управления установками пожаротушения, дымоудаления, оповещения, устройствами ограничения доступа и другим инженерным оборудованием охраняемого объекта. </t>
  </si>
  <si>
    <t>DS-7108 HI-S</t>
  </si>
  <si>
    <t>1/3" SONY HQ1 CCD, 550TVL, 0.3 Lux, f=2.96/3.6/6mm, день/ночь, DC12V/550мА, IP-66, t= -30...+60°C, ИК-до 30м, козырёк, кронштейн.</t>
  </si>
  <si>
    <t>Видеораспред., 1вх.2вых.с регулир.усиления до 16 DB(4 раза) по каждому каналу, вх/вых  BNC, DC=12 V</t>
  </si>
  <si>
    <t>кнопка выхода (нормально открыта/нормально закрыта), пластик</t>
  </si>
  <si>
    <t>опов. наружный свето-звук., 121dB, динамический, t= -35¸60°С, место п/ак. 1,2Ач, пластик</t>
  </si>
  <si>
    <t xml:space="preserve">Извещатель пожарный ручной </t>
  </si>
  <si>
    <t>Замок  врезной под профиль, широкий, для всех типов дверей,12В</t>
  </si>
  <si>
    <t>оповещатель свето-звуковой внутренней установки, 12В, t= -10÷55°С, 3 варианта сигнала</t>
  </si>
  <si>
    <t>Уголок для замка TML-200,300</t>
  </si>
  <si>
    <t>300кг, DC12V/480mA, DC24V/240mA с планкой, светодиодная индикация, таймер задержки, 285х42х25</t>
  </si>
  <si>
    <t>4 пироэлемента, устойч. к движению животных до 25 кг, температурная компенсация, 15 м</t>
  </si>
  <si>
    <t>USB-RS</t>
  </si>
  <si>
    <t>1.2. ПЕРЕГОВОРНЫЕ УСТРОЙСТВА ГРОМКОЙ СВЯЗИ</t>
  </si>
  <si>
    <t>пластиковый держатель для проксимити карт KT-STD-1</t>
  </si>
  <si>
    <t>Термокожух 220 В, 410х118х107 мм, окрашеный  в комплекте с кронштейном</t>
  </si>
  <si>
    <t>SPD-1000</t>
  </si>
  <si>
    <t>EXIT-801 NO</t>
  </si>
  <si>
    <t>Замок врезной левый/правый, с доп.механическим ригелем,12В</t>
  </si>
  <si>
    <t>RJ/PIN5</t>
  </si>
  <si>
    <t>Дополнительная клавиатура для РС-510Н</t>
  </si>
  <si>
    <t xml:space="preserve">1.3" SONY CCD, 420TVL, 0.003 Luxe, f=3.6mm,герм., DC12V/130мА,D=19mm, L=60, метал., кронштейн. </t>
  </si>
  <si>
    <t>ИК датчик</t>
  </si>
  <si>
    <t>СПД-3.2</t>
  </si>
  <si>
    <t>СПД-3.3</t>
  </si>
  <si>
    <t>СПД-3.4</t>
  </si>
  <si>
    <t>PTX-50</t>
  </si>
  <si>
    <t>Кабель RG6 60</t>
  </si>
  <si>
    <t xml:space="preserve">                                           2.1. ВИДЕОКАМЕРЫ СО ВСТРОЕННЫМ ОБЪЕКТИВОМ</t>
  </si>
  <si>
    <t>Кабель коаксиальный 75 Ом (в бухте 305м)90%</t>
  </si>
  <si>
    <t xml:space="preserve">1.1.1. Антивандальные видеопанели </t>
  </si>
  <si>
    <t>1/3" SONY CCD, 420TVL, 0,05Lux,f=2,8-11mm(вариофокал), DC12V/140мА, IP-67, t=−30…+60°С,козырек, спецкронштейн.</t>
  </si>
  <si>
    <t>50МПК</t>
  </si>
  <si>
    <t>Твист-мини</t>
  </si>
  <si>
    <t>DS-8016 HFI-S</t>
  </si>
  <si>
    <t>КабельW12x0,22( без экрана)</t>
  </si>
  <si>
    <t>Chiyu</t>
  </si>
  <si>
    <t>Дверной доводчик, масса двери до 80 кг, ширина двери - 90 см</t>
  </si>
  <si>
    <t xml:space="preserve">Дверной доводчик, масса двери до 65 кг, ширина двери - 70 см </t>
  </si>
  <si>
    <t>BQ-536</t>
  </si>
  <si>
    <t>ОСЗ-12 (Выход)</t>
  </si>
  <si>
    <t>ОСЗ-2 (Пожар)</t>
  </si>
  <si>
    <t>8 зон, 4 группы, с клав-ой М8448К(подсветка клавиш), подкл. до 4 клав., 2 реле + реле  пожарн.датчиков, пожарн./пож. автоматич. зоны, протокол Интеграл, протокол Селена</t>
  </si>
  <si>
    <t>Аккумул-р 18Ач</t>
  </si>
  <si>
    <t>5.2.1. ЭЛЕКТРОМЕХАНИЧЕСКИЕ ЗАМКИ</t>
  </si>
  <si>
    <t>SWAN PGB</t>
  </si>
  <si>
    <t>4 зоны, 4 группы, встр.клав-ра, задержка на вх/вых, вых.на сирену, вых.на ПЦН: 2 реле, Атлас-3/6, Мост, ИнтТел, Селена, под АКБ 7А/ч, встр.фильтр НЧ, пластм.корп</t>
  </si>
  <si>
    <t>брелок 2-х канальный для комплектов RX, 2 кнопки</t>
  </si>
  <si>
    <t>Замок Дори-4 электронно-механический накладной с автономным питанием.Предназначен для запирания любых дверей без применения носимых ключей</t>
  </si>
  <si>
    <t>Видеодомофон ч/б, на 2 канала, 4-х проводный,  открытие замка</t>
  </si>
  <si>
    <t>CA-10 E</t>
  </si>
  <si>
    <t>Оповещатель свето-звуковой "ВЫХОД"</t>
  </si>
  <si>
    <t>Циклоп-3</t>
  </si>
  <si>
    <t>1/3" SONY CCD, 400TVL, 0,1Lux (F1.2), f=2,45/16,0mm, DC12V, 32х32х27mm</t>
  </si>
  <si>
    <t>ул, Покровская 67б</t>
  </si>
  <si>
    <t>1/3" Sony HQ1 CCD, 540TVL, 0.5 Lux, f =2,96/6/8/12mm, D=100mm(кабель с разъёмами BNC+DC в комплекте), DC12V/180мА, 32х32мм, день/ночь, чёрный/белый корпус</t>
  </si>
  <si>
    <t>Извещатель пожарный ручной. В взрывозащищенном исполнении.</t>
  </si>
  <si>
    <t>Аналог VA-7 (бескорпусный, для установки в боксы)</t>
  </si>
  <si>
    <t>Экранированный - 8 по 0,22мм( бухта 100м)</t>
  </si>
  <si>
    <t>DRC-4AB</t>
  </si>
  <si>
    <t>ВМ-05</t>
  </si>
  <si>
    <t>Prestige Compact IR</t>
  </si>
  <si>
    <t>Потолочный кронштейн для установки видеокамер HCVxxx,  h=381mm</t>
  </si>
  <si>
    <t xml:space="preserve"> "ДУНАЙ-М"</t>
  </si>
  <si>
    <t>Черно-белый монитор для видеодомофона, Commax, 4", 4-х проводный, подключение 2-х дополнительных трубок, параллельное подключение 2-х мониторов, AC220V.</t>
  </si>
  <si>
    <t>SHOW</t>
  </si>
  <si>
    <t>DVR1604LE-A</t>
  </si>
  <si>
    <t>GSM 3x5</t>
  </si>
  <si>
    <t>II - МЕЛКИЙ ОПТ</t>
  </si>
  <si>
    <t>Gardi Nota-2</t>
  </si>
  <si>
    <t>Цифровой, счетчик импульсов, угол 90 °, дальность 15 м, кронштейн</t>
  </si>
  <si>
    <t>Беспроводный ИК датчик, защита от животных весом до 38 кг</t>
  </si>
  <si>
    <t>Gardi-Lux/8</t>
  </si>
  <si>
    <t>Устройство,позврляюшее подключить любой индивидуальный домофон Gardi и Commax к многоквартирному подъездному домофону Метакон или Cyfral. Даёт возможность с одного домофона контролировать и общую подъездную дверь , и дверь в квартиру.</t>
  </si>
  <si>
    <t>беспроводный наружный оптико-акустический оповещатель, встроенный аккумулятор, 12В</t>
  </si>
  <si>
    <t>АMD-100</t>
  </si>
  <si>
    <t>Видео-входы 16,Аудио-вход 4, Видео-выходы (VGA 704*576,2 BNC 1.0Vp-p, 75Ω), Разрешение при записи CIF/QCIF: 25 к/с 4CIF: 6 к/с, 2 SATA,Ethernet,10M/100M,USB 2.0, PTZ/Триплекс</t>
  </si>
  <si>
    <t>Radio Commander(300m)</t>
  </si>
  <si>
    <t>АMD-101</t>
  </si>
  <si>
    <t>клавиатура ЖКИ для ППК INTEGRA и СА-64, 2х16 знаков, 2 доп. зоны, порт RS-232</t>
  </si>
  <si>
    <t>1/3'', варифокал f=6-22 mm, F1,6, ручная диафрагма, М12</t>
  </si>
  <si>
    <t>Ключ электронный (Touch Memory) DS-1990</t>
  </si>
  <si>
    <t>SV4L/S</t>
  </si>
  <si>
    <t>LC100PI</t>
  </si>
  <si>
    <t>1. ДОМОФОННЫЕ СИСТЕМЫ</t>
  </si>
  <si>
    <t>Орион 4ТД</t>
  </si>
  <si>
    <t>Кронштейн метал., серебристый, с регул. положения, В/К, L=100mm.</t>
  </si>
  <si>
    <t>web коммуникатор для POWER MAX+ в комплекте камера CAM - 2000WL</t>
  </si>
  <si>
    <t>беспроводный магнитоконтактный извещатель, вход для дополнительного извещателя</t>
  </si>
  <si>
    <t>4.  КВАДРАТОРЫ</t>
  </si>
  <si>
    <t>6. ДОПОЛНИТЕЛЬНОЕ ОБОРУДОВАНИЕ</t>
  </si>
  <si>
    <t>6.2. БЛОКИ ПИТАНИЯ</t>
  </si>
  <si>
    <t xml:space="preserve">                              6.1. КАБЕЛЬ И РАЗЪЕМЫ</t>
  </si>
  <si>
    <t>6.2.1. ИМПУЛЬСНЫЕ</t>
  </si>
  <si>
    <t>6.2.2. ЛИНЕЙНЫЕ</t>
  </si>
  <si>
    <t>6.2.3. НАРУЖНОЙ УСТАНОВКИ</t>
  </si>
  <si>
    <t>6.2.4. БЕСПЕРЕБОЙНИКИ</t>
  </si>
  <si>
    <t>6.4. АКСЕССУАРЫ</t>
  </si>
  <si>
    <t>6.5. ПРИЕМО-ПЕРЕДАТЧИКИ ПО ВИТОЙ ПАРЕ</t>
  </si>
  <si>
    <t xml:space="preserve">                            7. ОХРАННО-ПОЖАРНАЯ СИГНАЛИЗАЦИЯ</t>
  </si>
  <si>
    <t>7.1. ИЗВЕЩАТЕЛИ  ОХРАННОЙ  СИГНАЛИЗАЦИИ</t>
  </si>
  <si>
    <t>7.1.1. ПАССИВНЫЕ ИК-ДАТЧИКИ ДВИЖЕНИЯ</t>
  </si>
  <si>
    <t>7.1.2.  ДАТЧИКИ РАЗБИТИЯ СТЕКЛА И ДАТЧИКИ ВИБРАЦИИ</t>
  </si>
  <si>
    <t>7.1.3. КОМБИНИРОВАННЫЕ ДАТЧИКИ</t>
  </si>
  <si>
    <t>7.1.4. МАГНИТОКОНТАКТНЫЕ ДАТЧИКИ</t>
  </si>
  <si>
    <t>7.2. ИЗВЕЩАТЕЛИ  ПОЖАРНОЙ  СИГНАЛИЗАЦИИ</t>
  </si>
  <si>
    <t>7.3.  ПРИБОРЫ ПРИЕМНО-КОНТРОЛЬНЫЕ</t>
  </si>
  <si>
    <t>7.5.  ТРЕВОЖНЫЕ КНОПКИ</t>
  </si>
  <si>
    <t>7.6.  СИРЕНЫ</t>
  </si>
  <si>
    <t>7.7.  АККУМУЛЯТОРЫ</t>
  </si>
  <si>
    <t>7.8.  БЕСПРОВОДНЫЕ ППК Jablotron</t>
  </si>
  <si>
    <r>
      <t xml:space="preserve">   8.ОБЪЕКТОВОЕ ОБОРУДОВАНИЕ                                                          </t>
    </r>
    <r>
      <rPr>
        <b/>
        <i/>
        <sz val="18"/>
        <color indexed="8"/>
        <rFont val="Arial"/>
        <family val="2"/>
      </rPr>
      <t>Цены указаны с НДС, в Грн.</t>
    </r>
  </si>
  <si>
    <t>8. 1. Программирование ППК ОП"ВБД6" и ППК "Дунай"</t>
  </si>
  <si>
    <t>8. 2. ПРИБОРЫ ПРИЕМНО-КОНТРОЛЬНЫЕ ОХРАННО-ПОЖАРНЫЕ СЕРИИ ВБД</t>
  </si>
  <si>
    <t>8. 3. МОДУЛИ СВЯЗИ</t>
  </si>
  <si>
    <t>8. 4. ПРИБОРЫ ПРИЕМНО-КОНТРОЛЬНЫЕ ОХРАННО-ПОЖАРНЫЕ СЕРИИ ДУНАЙ</t>
  </si>
  <si>
    <t>8. 5. ПРИБОРЫ ПРИЕМНО-КОНТРОЛЬНЫЕ ПОЖАРНЫЕ СЕРИИ ДОЗОР</t>
  </si>
  <si>
    <t>8. 6. КОМПЛЕКТ УСТРОЙСТВ ДЛЯ НАРАЩИВАНИЯ ППК ОП "ДУНАЙ"</t>
  </si>
  <si>
    <t>8. 7. ПЕРИФЕРИЙНОЕ И ВСПОМОГАТЕЛЬНОЕ ОБОРУДОВАНИЕ</t>
  </si>
  <si>
    <t>8. 8. АНТЕНЫ И РАДИОАКСЕСУАРЫ</t>
  </si>
  <si>
    <r>
      <t xml:space="preserve">      9. ЛУНЬ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8"/>
        <color indexed="8"/>
        <rFont val="Arial"/>
        <family val="2"/>
      </rPr>
      <t xml:space="preserve">Цены указаны с НДС, в Грн.  </t>
    </r>
  </si>
  <si>
    <t xml:space="preserve">                                                                                                                                                                      10. ИНТЕЛЛЕКТУАЛЬНАЯ РАДИОСИСТЕМА VISONIC POWER MAX plus,                                                                                                                              Elmes Electronic, SATEL</t>
  </si>
  <si>
    <t>10.1. БЕСПРОВОДНЫЕ ППК И УНИВЕРСАЛЬНЫЕ ПРИЕМНИКИ</t>
  </si>
  <si>
    <t xml:space="preserve">                                                                         10.2. БЕСПРОВОДНЫЕ СИСТЕМЫ СИГНАЛИЗАЦИИ   SATEL</t>
  </si>
  <si>
    <t>10.3. БЕСПРОВОДНЫЕ ДАТЧИКИ</t>
  </si>
  <si>
    <t>10.4. ТРЕВОЖНЫЕ КНОПКИ И БРЕЛКИ</t>
  </si>
  <si>
    <t>10.5.СИРЕНЫ, ДОПОЛНИТЕЛЬНЫЕ МОДУЛИ И АКСЕССУАРЫ</t>
  </si>
  <si>
    <t>10.6. ТЕЛЕФОННЫЕ КОММУНИКАТОРЫ</t>
  </si>
  <si>
    <t>10.7. ИНТЕРНЕТ МОНИТОРИНГ</t>
  </si>
  <si>
    <t>10.8. МИНИАТЮРНЫЕ ИК ДАТЧИКИ</t>
  </si>
  <si>
    <t>10.9.АКТИВНЫЕ ИК БАРЬЕРЫ</t>
  </si>
  <si>
    <t>11.1. БЕСПРОВОДНЫЕ СИСТЕМЫ AJAX</t>
  </si>
  <si>
    <t>11.2. ПРОВОДНЫЕ ЦЕНТРАЛИ AJAX</t>
  </si>
  <si>
    <t>1/3" Sony CCD, 570TVL,  0.05 Lux,  f(вариофокал)=2.8-11mm, DC-12V(180mA), купол пластик, D=120mm, три степени свободы (чёрный)</t>
  </si>
  <si>
    <t>JA-60P</t>
  </si>
  <si>
    <t>Двойной, угол 90 °, дальность 15 м, не реагирует на животных до 38 кг</t>
  </si>
  <si>
    <t>Крепление для установки видеокамер HID2404xxx в подвесной потолок</t>
  </si>
  <si>
    <t>GSM-mini</t>
  </si>
  <si>
    <t>Устройство считывания ТМ "Дунай-СТМ"</t>
  </si>
  <si>
    <t>РС-1832</t>
  </si>
  <si>
    <t xml:space="preserve">SPL-2010 </t>
  </si>
  <si>
    <t>STS-416VF</t>
  </si>
  <si>
    <t>4 видео и 4 аудиоканала. Первый канал видео поддерживает запись в реальном времени с разрешением  D1(4CIF), остальные - CIF в реальном времени. Поддерживаются  форматы VGA, HDMI, USB2.0, 1 HDD</t>
  </si>
  <si>
    <t xml:space="preserve">GPRS-T1 </t>
  </si>
  <si>
    <t>Модуль                            "Дунай DAN-DK"</t>
  </si>
  <si>
    <t>ДОМОФОННЫЕ СИСТЕМЫ</t>
  </si>
  <si>
    <t>модуль автодозвона, голосовое сообщение 16 сек.(или 2х8 сек), 6 тел. номеров, 3 входа</t>
  </si>
  <si>
    <t>3. Устройства обработки и регистрации видеоизображения</t>
  </si>
  <si>
    <t xml:space="preserve">LATCH-5PM </t>
  </si>
  <si>
    <t>Фальш-панель для Твист-Box-24(19")</t>
  </si>
  <si>
    <t>1/3" Sharp CCD, 420TVL,  1Lux, f=2,8/3.6/6/8/12/16mm,DC12V/140мА, 32x32mm</t>
  </si>
  <si>
    <t>8-канальный модуль расширения</t>
  </si>
  <si>
    <t>MP-1</t>
  </si>
  <si>
    <t>WI-2B</t>
  </si>
  <si>
    <t>1/3" SONY CCD, 400TVL, 0,05Lux, f=3,6mm, DC12V, 31х31х31mm, + аудиоканал (микрофон), метал.корпус.</t>
  </si>
  <si>
    <t xml:space="preserve">Видео-входы 4,Аудио-вход НЕТ, Видео-выходы (VGA 1024*768/60Hz,2 BNC 1.0Vp-p, 75Ω), Разрешение при записи СIF 25 fps/2CIF/QCIF,4 SATA,USB,Ethernet,10M/100M </t>
  </si>
  <si>
    <t>GBD 2</t>
  </si>
  <si>
    <t>SPY 1</t>
  </si>
  <si>
    <t xml:space="preserve">дополнительный брелок-передатчик для UMB-100-HS </t>
  </si>
  <si>
    <t>SPY 3</t>
  </si>
  <si>
    <t>SPY 2</t>
  </si>
  <si>
    <t xml:space="preserve">ППК П "Дозор-4" (авт.)  </t>
  </si>
  <si>
    <t>БУЗ</t>
  </si>
  <si>
    <t>DVR0404LE-AS</t>
  </si>
  <si>
    <t>антенна выносная 900/1800 MHz для GSM-4S, GSM LT-1S, GSM LT-1S</t>
  </si>
  <si>
    <t>Сканер отпечатков пальцев:USB-2.0,  оптический сенсор,   разрешение 500dpi</t>
  </si>
  <si>
    <t>ProxBr</t>
  </si>
  <si>
    <t>Накладная антивандальная цветная видеопанель</t>
  </si>
  <si>
    <t>PC 5204</t>
  </si>
  <si>
    <t>DVR0404LE-AN</t>
  </si>
  <si>
    <t>PC 5208</t>
  </si>
  <si>
    <t>DP-12AP</t>
  </si>
  <si>
    <t>ACCO-KP</t>
  </si>
  <si>
    <t xml:space="preserve">7 A/h 12V герметичный </t>
  </si>
  <si>
    <t>SPY 4</t>
  </si>
  <si>
    <t>DS-7604NI-S</t>
  </si>
  <si>
    <t>DS-7604HI-S</t>
  </si>
  <si>
    <t xml:space="preserve"> Сетевой видеорегистратор. H.264 формат сжатия. IP видеовходы  4 канала 4CIF/2 канала 720P/2 канала UXGA.Аудио вход  1 канал, RCA (2.0Vp-p, 1kΩ). До 32 пользователей. Архивация на USB устройства. 4Х цифровой зум во время отображения и воспроизведения
</t>
  </si>
  <si>
    <t>расширитель релейных выходов до 4, располагается в корпусе ППК</t>
  </si>
  <si>
    <t>АSP-205</t>
  </si>
  <si>
    <t>DPV-4KE</t>
  </si>
  <si>
    <t>функциональный блок, 8 шлейфов, возможность расширения до 128, 8 групп, 8 пользователей, 1 релейный выход, управление со светодиодной клавиатуры</t>
  </si>
  <si>
    <t xml:space="preserve">GSM контроллер , бюджетная версия "GSM 3x5"cо встр. модулем беспроводного управления: контроль 2-х шлейфов, SMS и дозвон на 2 номера, выход для сирены. Проверка остатка на счёте. Контроль объектов недвижимости и автомобилей как в комплексе с другими охранными устройствами,так и в автономном режиме. </t>
  </si>
  <si>
    <t>JA-60F(JA-63F)</t>
  </si>
  <si>
    <t>Реле для подключения внешних устройств к GPS-3x5,Макс. нагрузка 7А/220В</t>
  </si>
  <si>
    <t>модуль связи c GSM модемом SIM300C для передачи информации от ППК CB-32, антенна</t>
  </si>
  <si>
    <t xml:space="preserve">дополнительный брелок-передатчик для AN-200-HS </t>
  </si>
  <si>
    <t>Источник питания "Дунай-БП" 1А 12В  ВИДИКОН</t>
  </si>
  <si>
    <t>Адаптер "Дунай-РЛ2"</t>
  </si>
  <si>
    <t>Извещатель пожарный тепловой</t>
  </si>
  <si>
    <t>Лунь 9Т</t>
  </si>
  <si>
    <t>INT-KLCDS-BL</t>
  </si>
  <si>
    <t>Кронштейн с регул.положения камеры,пластм.,,для внут.установки, L=155mm, нагр.3,5кг</t>
  </si>
  <si>
    <t>OBU-M-LCD</t>
  </si>
  <si>
    <t>RX-1K</t>
  </si>
  <si>
    <t>Чёрно-белая накладная антивандальная видеопанель на 4 абонента</t>
  </si>
  <si>
    <t>Купол антивандальный IP 66,  для б/к камер до 38х38мм, метал.</t>
  </si>
  <si>
    <t xml:space="preserve">CA-5 (BLUE-S) </t>
  </si>
  <si>
    <t>Видео-входы 4,Аудио-вход 4 Видео-выходы (VGA 704*576 2 BNC 1.0Vp-p, 75Ω), Разрешение при записи 4CIF/СIF 25 fps/2CIF/DCIF/QCIF,4 SATA,Ethernet,10M/100M,USB2.0/Триплекс</t>
  </si>
  <si>
    <t xml:space="preserve">1.3. БЛОКИ ПИТАНИЯ </t>
  </si>
  <si>
    <t>TC-D3600BH</t>
  </si>
  <si>
    <t>OP-KT-1</t>
  </si>
  <si>
    <t>4 пироэлемента, устойч. к движению животных до 25 кг, с местом для крепления видеокамеры</t>
  </si>
  <si>
    <t>Изв-ль маг-конт врезн, режим деж/трев 8/20мм, D12x30мм</t>
  </si>
  <si>
    <t>CTX-4-H</t>
  </si>
  <si>
    <t>HID2404SR</t>
  </si>
  <si>
    <t>Уголок к замку АМ-180 и TML-200</t>
  </si>
  <si>
    <t>Угол 105 °, дальность 10 м, не реагирует на животных до 40 кг</t>
  </si>
  <si>
    <t>OP-KT-2</t>
  </si>
  <si>
    <t xml:space="preserve">ПЦН СПДИ "ДУНАЙ-XXI" </t>
  </si>
  <si>
    <t>Извещатель поверхностный вибрационный, диаметр действия 3-7 м в зависимости от материала поверхности, уст-ка на оконные рамы</t>
  </si>
  <si>
    <t>Лунь 9р</t>
  </si>
  <si>
    <t>STS-BOX-100IR</t>
  </si>
  <si>
    <t>INT-KLCDR-BL</t>
  </si>
  <si>
    <t>Модуль на 8 релейных выхода и дополнительного питания</t>
  </si>
  <si>
    <t>5. Системы контроля и управления доступом</t>
  </si>
  <si>
    <t>TR-K</t>
  </si>
  <si>
    <t xml:space="preserve">SD-3001 </t>
  </si>
  <si>
    <t xml:space="preserve">Извещатель детектор дыма </t>
  </si>
  <si>
    <t>Усилитель RS485 - конвертер RS232-485</t>
  </si>
  <si>
    <t>EVC-CS1004IR</t>
  </si>
  <si>
    <t>KPC-190SW</t>
  </si>
  <si>
    <t>Mini Speed Dome,1/4" SONY Super HAD CCD, 480TVL (цвет) / 530TVL (ч/б), 0,5Lux (цвет)/0,05Lux (ч/б)/0,001Lux (Low Shutter), Day&amp;Night (убираемый ИК-фильтр), оптический 22хZoom, угл.скорость до 375гр/с, 60 предуст(в т.ч.zoom), поворот по гор.360гр, по верт.90гр,  упр-е по RS-485, 12V/24V, АНТИВАНДАЛЬНОЕ ИСПОЛНЕНИЕ, IP66</t>
  </si>
  <si>
    <t>КабельW6x0,22</t>
  </si>
  <si>
    <t>Кнопка АРТ-КИО</t>
  </si>
  <si>
    <t>Позволяет каждый шлейф расширить до 4-х шлейфов при работе с КИСЦН "Дунай", СПДИ "Дунай-XXI". К "ВБД6-УР" также подключаются устройство взятия/снятия (клавиатура) и светодиод "подтверждения" о взятии под охрану.</t>
  </si>
  <si>
    <t>Настольно/настенный пульт сзязи по эл. сети 220В/50Гц (ЧМ по фазе),  2 кан.</t>
  </si>
  <si>
    <t>2-х пров.тлф.трубка, кнопка откр. замка, 220В</t>
  </si>
  <si>
    <t>плата 8 зон, 16 групп, 8 вых., БП 1,7А, RS-232, телефонный коммун., програм. обеспеч.</t>
  </si>
  <si>
    <t>DS-2CC532P/3,6</t>
  </si>
  <si>
    <t xml:space="preserve">
    1/4” CMOS. Автоматическое переключение режимов День / Ночь.480ТВЛ. 0.1Люкс @ F1.2
</t>
  </si>
  <si>
    <t>2 зоны, встр.клав-ра, задержка на вх/вых, вых.на сирену, вых.на ПЦН: релейный, Атлас-3/6,Мост,ИнтТел, Селена, под АКБ 2.2А/ч, металл.корп</t>
  </si>
  <si>
    <t>DPV-4HP2</t>
  </si>
  <si>
    <t>Уголок к замкам AM-280/TML-300(для стеклянных дверей)</t>
  </si>
  <si>
    <t>8 видео и 8 аудиоканалов. Первый канал видео поддерживает запись в реальном времени с разрешением  D1(4CIF), остальные - CIF в реальном времени. Поддерживает форматы VGA, HDMI и USB2.0, 1 HDD</t>
  </si>
  <si>
    <t>Ajax</t>
  </si>
  <si>
    <t>RR-104</t>
  </si>
  <si>
    <t>Приемник беспроводных датчиков. Поддержка 32 датчиков, 868 МГц, 12 транзисторных выходов:8 охранных зон, 4 сервисных выхода, контроль беспроводных датчиков, детектирование глушения, лог событий, расстояние между приемником и передатчиком-до 600 м.</t>
  </si>
  <si>
    <t>WS-301</t>
  </si>
  <si>
    <t>WS-401</t>
  </si>
  <si>
    <t>WS-101</t>
  </si>
  <si>
    <t>Комплект с модемом и антеной</t>
  </si>
  <si>
    <t>DRC-4DB</t>
  </si>
  <si>
    <t>Оповещатель свето-звуковой, металл-корпус, 12В, 110dB</t>
  </si>
  <si>
    <t>Ретранслятор</t>
  </si>
  <si>
    <t>STAM-2 BT</t>
  </si>
  <si>
    <t>CDV-50A</t>
  </si>
  <si>
    <t xml:space="preserve">ППКОП                               "Дунай16/32"         +модуль "ВБД6-КМ2" </t>
  </si>
  <si>
    <t>КабельW8x0,22( без экрана)</t>
  </si>
  <si>
    <t xml:space="preserve">4 зоны, встр.клав-ра, 2 реле, Атлас-3/6, Центр-М/КМ, Нева, металл. корп. </t>
  </si>
  <si>
    <t>SATEL</t>
  </si>
  <si>
    <t>8-12В,врезная, короткая планка, мех.разблокировка, регул. положения запир. планки / Европрофиль планка 22х130, глубина врезки 75х16,5х28</t>
  </si>
  <si>
    <t>DVR0804LE-A</t>
  </si>
  <si>
    <t>Накл. для двери отк.наружу (тип 3/4), внутрь (тип 1/2),с блок.ключем в закр.состн.,12В</t>
  </si>
  <si>
    <t>СОМК-1-8</t>
  </si>
  <si>
    <t>Артон-08П</t>
  </si>
  <si>
    <t>плата 10 зон (до 16), 4 группы, 6 вых., RS-232, телеф. коммун., програм. обеспеч</t>
  </si>
  <si>
    <t>СИСТЕМЫ КОНТРОЛЯ И УПРАВЛЕНИЯ ДОСТУПОМ</t>
  </si>
  <si>
    <t>MST-1</t>
  </si>
  <si>
    <t>ППКОП "Дунай-8/32+модуль "Дунай-G1"</t>
  </si>
  <si>
    <t>Gardi Max Tel</t>
  </si>
  <si>
    <t>1/4" SONY Ex-view HAD Color CCD, 470TVL, 1Lux (цвет)/0,01Lux (ч/б), Day&amp;Night (убираемый ИК-фильтр),  оптический 26хZoom, угл.скорость до 380гр/с, 256 предуст(в т.ч.zoom), поворот по гор.360гр, по верт.90гр,  упр-е по RS-485, 24V</t>
  </si>
  <si>
    <t>миниатюрная клавиатура ЖКИ для СА-5, голубая подсветка, 2 дополн. зоны, порт RS-232</t>
  </si>
  <si>
    <t xml:space="preserve">PowerLink 2000 </t>
  </si>
  <si>
    <t>Угол 105 °, дальность 10 м, не реагирует на животных до 20 кг</t>
  </si>
  <si>
    <t xml:space="preserve">Видео-входы 4,Аудио-вход 4, Видео-выходы (VGA 1024*768/60Hz,2 BNC 1.0Vp-p, 75Ω), Разрешение при записи 4CIF/СIF 25 fps/2CIF/DCIF/QCIF,4 SATA,USB,Ethernet,10M/100M </t>
  </si>
  <si>
    <t>HKBD01P</t>
  </si>
  <si>
    <t>GSM-mini+</t>
  </si>
  <si>
    <t>Wi-Fi - камера</t>
  </si>
  <si>
    <t>1/3" LG CCD, 420TVL, 0,1Lux, f=2,8/6/8/12/16mm, DC12V/110мА, 32x32mm</t>
  </si>
  <si>
    <t>Число подключаемых шлейфов – 4,количество управляемых выходов – 1,управление со светодиодной клавиатуры,передача информации по беспроводному каналу мобильной сотовой сети стандарта GSM900/1800 с использованием Интернет технологий – GPRS режим.</t>
  </si>
  <si>
    <t>Купол пластиковый, D=110мм, для камер 32х32,32х38мм. С вариофокальным объективом, 3 степени свободы, цвет белый</t>
  </si>
  <si>
    <t>МАКС 4811</t>
  </si>
  <si>
    <t>Модуль "Дунай-РЛ41"</t>
  </si>
  <si>
    <t>EVC-CS1006VF/2,8-11</t>
  </si>
  <si>
    <t>1/3" SONY CCD, 420TVL, 0.05 Lux, f=2,96/3.6/6/8mm, DC-12V/450мА, IP-67, t= -30...+60°C, ИК - до 30м, козырёк, кронштейн.</t>
  </si>
  <si>
    <t>1/3" SONY CCD, 420TVL,  0,8Lux,f=3,6/8mm,ИК-25м, козырек, кронштейн.</t>
  </si>
  <si>
    <t>модуль связи GSM 900/1800 c GSM модемом SIM300C, 4 входа, 3 вых. ОС, SMS и голос. сообщ., подкл. SM-2, упр. DTMF, дозвон по 32 ном., контр. тел. линии, корпус, RS-232</t>
  </si>
  <si>
    <t>ZS-12V/100</t>
  </si>
  <si>
    <t>Блок памяти для DPV-4PF2 на 64 кадра, дата, время</t>
  </si>
  <si>
    <t>TML-200</t>
  </si>
  <si>
    <t>UC-260</t>
  </si>
  <si>
    <t>Контроллер Touch Memory/Proximity до 70 пользователей, свет., звук. индикация, DC12V</t>
  </si>
  <si>
    <t>беспроводный извещатель разбития стекла двухканальный</t>
  </si>
  <si>
    <t>АPS-30</t>
  </si>
  <si>
    <t>Модуль питания с колодкой 50Вт 12В, металлический бокс, 4А</t>
  </si>
  <si>
    <t>EM 302</t>
  </si>
  <si>
    <t>Монитор 4-х проводный на 2 камеры и парал-ное подключение 2-ух мониторов</t>
  </si>
  <si>
    <t>VIZIT ML-300-40</t>
  </si>
  <si>
    <t>ББП-24V/3А</t>
  </si>
  <si>
    <t>Настольный пульт управления Zoom и Speed Dome камерами Hitron, LCD, джойстик, возм.упр-я до 32 камер, упр-е DVR и MUX Hitron, подключение 1-й дополнительной клавиатуры HID2404CEP/CZP, БП в комплекте, 220V</t>
  </si>
  <si>
    <t>Радиобрелок</t>
  </si>
  <si>
    <t>Ключ DS1990</t>
  </si>
  <si>
    <t>PowerLink 1000</t>
  </si>
  <si>
    <t>HID2404SME11P</t>
  </si>
  <si>
    <t>FH-7154H (12V) с BA-05</t>
  </si>
  <si>
    <t>Модуль                         "Дунай-G2"</t>
  </si>
  <si>
    <t>Модуль. 2-х канальный приёмник+2 передатчика . 1000м. Индикация наличия видеосигнала. Грозозащита. Оперативные настройки на лицевой панели.</t>
  </si>
  <si>
    <t xml:space="preserve">SPW-100 </t>
  </si>
  <si>
    <t>Беспроводный ИК-датчик движения</t>
  </si>
  <si>
    <t>SK-2005/3.6</t>
  </si>
  <si>
    <t>web коммуникатор для POWER MAX+</t>
  </si>
  <si>
    <t>Блок бесперебойного питания 12В 3А, металич. бокс, место под аккум 12В  7а/ч защита от превышения и понижения входного напряжения,защита от короткого замыкания в нагрузке.                                                                                                                                                                                                                                                                                                    защита от короткого замыкания в нагрузке. Диапазон напряжений ~150...~250 В</t>
  </si>
  <si>
    <t xml:space="preserve">Тестер INDIGO </t>
  </si>
  <si>
    <t>SVS</t>
  </si>
  <si>
    <t>STS-C310</t>
  </si>
  <si>
    <t>VMX-450 D</t>
  </si>
  <si>
    <t>СОМК-1-1</t>
  </si>
  <si>
    <t>Беспроводный датчик смещения</t>
  </si>
  <si>
    <t>Вызывная панель с черно-белой камерой</t>
  </si>
  <si>
    <t>модуль связи GSM 900/1800 на базе GSM модема SIM300C, преобразователь сообщений DTMF в SMS, прием SMS на ПЦН, внешний модем для INTEGRA, 4 входа, корпус, RS-232</t>
  </si>
  <si>
    <t>комплект INTEGRA-128 WRL с ЖКИ клав-рой INT-KLCDS-GR, корпусом OPU-3P, трансформ. 60VA; аналог INTEGRA-128 со встроенным беспроводным модулем ABAX, встроенным GSM/GPRS коммуникатором, 2 антенны, поддержка до 128 зон, 48 беспроводных извещателей</t>
  </si>
  <si>
    <t>Не экранированный - 8 по 0,22мм( бухта 100м)</t>
  </si>
  <si>
    <t>Накл. для двери отк. вовнутрь,с блокир.ключем в закр.состоян.,12В. Для установки на калитке( отсутств. кнопка разблок.). Цвет-серебро.</t>
  </si>
  <si>
    <t>Блок питания стабилизированный, 12V, 1,5А (адаптер)</t>
  </si>
  <si>
    <t xml:space="preserve">беспроводный комбинированный ИК и микроволновой извещатель </t>
  </si>
  <si>
    <t>PC 5516Z</t>
  </si>
  <si>
    <t>комплект 4-канальный,500 м:приемник,12В,4 реле;передатчик,12В или батар. 9V,433,92 Мгц</t>
  </si>
  <si>
    <t>Доп. аудиотрубка, возможность подключения ко всем видеодомофонам, у которых есть интерком</t>
  </si>
  <si>
    <t>8 зон, 2 группы, с клав-ой М8027К, подкл. до 2 клав., Атлас-3/6, Каштан, Дунай,  2 реле + реле пожарн.датчиков, пожарн./пож. автоматич.зоны</t>
  </si>
  <si>
    <t>ППКОП "Дунай-16/32"+модуль "Дунай-G1"</t>
  </si>
  <si>
    <t xml:space="preserve">2.1.3.  В ЦИЛИНДРИЧЕСКОМ  КОРПУСЕ </t>
  </si>
  <si>
    <t>КабельW14x0,22( без экрана)</t>
  </si>
  <si>
    <t>Антена (для Луня GM) 15м</t>
  </si>
  <si>
    <t>Видео-входы 8, Видео-выходы 4 (VGA 704*576,2 BNC 1.0Vp-p, 75Ω), Разрешение при записи СIF 25 fps/2CIF/QCIF,4 SATA,Ethernet,10M/100M, USB2.0, PTZ/Триплекс</t>
  </si>
  <si>
    <t>Брелок (300м)</t>
  </si>
  <si>
    <t>HCV850PNZ1S7</t>
  </si>
  <si>
    <t>Для связи с ПЦПН по трехпроводной линии связи</t>
  </si>
  <si>
    <t xml:space="preserve">корпус металличекий 255x255x80 для ACCO-KP-PS </t>
  </si>
  <si>
    <t xml:space="preserve">7"TFT, HandsFree, накладн, подключение 2-х панелей и 2-х мониторов, внешний блок питания, толщина 18мм. </t>
  </si>
  <si>
    <t>Обеспечивает подключение до 3-х охранных или пожарных шлейфов, постановки (снятия) помещений под охрану, выдачи «квитанции» подтверждения о взятии под охрану ПЦН.</t>
  </si>
  <si>
    <t>KB2-T68</t>
  </si>
  <si>
    <t>CISA-Eletrika731</t>
  </si>
  <si>
    <t xml:space="preserve"> 1/4" SONY Super HAD CCD,480 TVL,1,0Lux/0,01 Lux, оптический 22хZoom, Vp-p75 ohms</t>
  </si>
  <si>
    <t xml:space="preserve">CA-5 BLUE-S </t>
  </si>
  <si>
    <t>INTEGRA-32 P</t>
  </si>
  <si>
    <t>HDP-3000</t>
  </si>
  <si>
    <t>СОМК-3-1</t>
  </si>
  <si>
    <t>CM-201</t>
  </si>
  <si>
    <t>светодиоды для индикации состояния зон и групп для СА-64 PTSA и STAM-1 PTSA</t>
  </si>
  <si>
    <t>комплект 1-о канальный + 2 брелка P-2, 433,92МГц, до 100м, до 40 брелков</t>
  </si>
  <si>
    <t>считыватель проксимити карт для СА-64 SR, узкий</t>
  </si>
  <si>
    <t>Конвертер BNC-VGA</t>
  </si>
  <si>
    <t>8 видео и 8 аудиовходов, 8 сквозных каналов и 1 канал матричного выхода. Первый канал видео поддерживает запись в реальном времени с разрешением  D1(4CIF), остальные - CIF в реальном времени. Поддержка VGA, HDMI, eSATA, USB2.0 и 4 жестких диска.</t>
  </si>
  <si>
    <t>4 видеовхода и 2 аудиовхода. Первый канал видео поддерживает запись в реальном времени с разрешением  D1(4CIF), остальные - CIF в реальном времени.  Поддерживает форматы TV, VGA и USB2.0, 1 HDD. Без порта RS485 и входов/выходов тревоги</t>
  </si>
  <si>
    <t>блок бесперебойного питания, 24В/ 5А, корпус, место для 2-х аккумуляторов 17А/ч</t>
  </si>
  <si>
    <t xml:space="preserve">RL-8 (M) </t>
  </si>
  <si>
    <t>корпус для ЖКИ клавиатур типа LCD-S, металлический</t>
  </si>
  <si>
    <t xml:space="preserve">линзы сменные для извещателей AQUA, COBALT шторные до 15м, коридорные до 30м </t>
  </si>
  <si>
    <t>CH-20-HR</t>
  </si>
  <si>
    <t>CAV-501</t>
  </si>
  <si>
    <t>KPC-190SB</t>
  </si>
  <si>
    <t>СА-10 КLCD-S</t>
  </si>
  <si>
    <t>беспроводный вибрационный извещатель с магнитоконтактным извещателем</t>
  </si>
  <si>
    <t>считыватель проксимити карт для СА-64 SR</t>
  </si>
  <si>
    <t xml:space="preserve">MCT-100 </t>
  </si>
  <si>
    <t>Не экранированный - 20 по 0,22мм( бухта 100м)</t>
  </si>
  <si>
    <t>CISA-Eletrika721</t>
  </si>
  <si>
    <t>Всепогодный, 75м (до 150 м в помещении)</t>
  </si>
  <si>
    <t>АPMD-150</t>
  </si>
  <si>
    <t>ТПТ-2</t>
  </si>
  <si>
    <t>ТПТ-3</t>
  </si>
  <si>
    <t>блок бесперебойного питания, 12В/ 1,5А, корпус, место для аккумулятора 7А/ч</t>
  </si>
  <si>
    <t>Дополнительный брелок для Radiocommander(20m)</t>
  </si>
  <si>
    <t>GSM modul</t>
  </si>
  <si>
    <t>ACCO-USB</t>
  </si>
  <si>
    <t>ZN-12V/300</t>
  </si>
  <si>
    <t>Видео-входы 16,Аудио-вход 4, Видео-выходы (VGA 704*576,2 BNC 1.0Vp-p, 75Ω), Разрешение при записи СIF 25 fps/2CIF/QCIF,4 SATA,Ethernet,10M/100M,USB 2.0, PTZ/Триплекс</t>
  </si>
  <si>
    <t>Беспроводная тревожная кнопка</t>
  </si>
  <si>
    <t xml:space="preserve">дополнительный брелок-передатчик для ST-100-HS </t>
  </si>
  <si>
    <t>извещатель вибрации, цифровой сенсор удара</t>
  </si>
  <si>
    <t>ППКОП                       "Ду16/32"               +модуль "DAN-DK"</t>
  </si>
  <si>
    <t>III - КРУПНЫЙ ОПТ</t>
  </si>
  <si>
    <t>5.2.3. ЭЛЕКТРОМАГНИТНЫЕ ЗАМКИ</t>
  </si>
  <si>
    <t>Беспроводная клавиатура с дисплеем</t>
  </si>
  <si>
    <t>ППКОП                                    "Дунай-4.3.1"</t>
  </si>
  <si>
    <t xml:space="preserve">корпус металличекий 255x255x80 для СА-4/5/6, INTEGRA-24, трансформатор 20 Вт </t>
  </si>
  <si>
    <t xml:space="preserve">беспроводный инфракрасный извещатель </t>
  </si>
  <si>
    <t>1/3'' Sony CCD,  540TVL, 0 Lux, DC12V, f=6mm, ИК-25м, козырек, кронштейн.</t>
  </si>
  <si>
    <t>1/3'' Sony CCD,  600VL, f=6mm, 0Lux, DC12V, ИК-36м, козырек, кронштейн.</t>
  </si>
  <si>
    <t>Контроллер Touch Memory/Proximity до 1000 пользователей, свет., звук. индикация, DC12V</t>
  </si>
  <si>
    <t xml:space="preserve">восьмиканальный модуль разделения </t>
  </si>
  <si>
    <t>1/3" Sony CCD, 420TVL, 0.3 Lux, f =3.6mm, DC-12V, D=100mm (шнур в комплекте с разъёмами), чёрный корпус</t>
  </si>
  <si>
    <t>iBC-02</t>
  </si>
  <si>
    <t>iBC-04</t>
  </si>
  <si>
    <t>iBC-03</t>
  </si>
  <si>
    <t>4 зоны, встр.клав-ра, задержка на вх/вых, вых.на сирену, вых.на ПЦН: релейный, Атлас-3/6,  Каштан, Дунай, Интеграл,передача  сообщ.по занят. Или выдел.тел.линии, под АКБ 7А/ч, пластм.корп</t>
  </si>
  <si>
    <t>CA-64 OPS-ROC</t>
  </si>
  <si>
    <t xml:space="preserve">SP-4001 </t>
  </si>
  <si>
    <t>универс. модуль связи TCP/IP для любого ППК, управление выходами, сообщения на email</t>
  </si>
  <si>
    <t>Беспроводный ИК датчик (штора)</t>
  </si>
  <si>
    <t>функциональный блок,  8 шлейфов, возможность расширения до 128, 16 групп, 16 пользователей, 1 релейный выход, работа по каналу GPRS, SMSуправление со светодиодной клавиатуры,передача информации по беспроводному каналу мобильной сотовой сети стандарта GSM900/1800 с использованием Интернет технологий – GPRS режим</t>
  </si>
  <si>
    <t>1/3", варифокал f=5-100mm,автодиафрагма,Direct- Drive, F1.8, CS-mount</t>
  </si>
  <si>
    <t>TC-E6540NS</t>
  </si>
  <si>
    <t>Видеокамера наружной установки цветная. COLOR 1/3''  CCD. 540TVL. 0Lux. f=3,5-8mm (вариофокал, внешн. регул), ИК-до 40м</t>
  </si>
  <si>
    <t>TC-E50FNS</t>
  </si>
  <si>
    <t>Видеокамера наружной установки цветная TC-E50FNS, антивандальная. COLOR 1/3'' CCD. F=3.7мм. 420TVL. 0,8Lux. DC12V/120мА</t>
  </si>
  <si>
    <t xml:space="preserve">                                        2.3. ВИДЕОКАМЕРЫ НАРУЖНОЙ УСТАНОВКИ </t>
  </si>
  <si>
    <t>2.4. ТЕРМОКОЖУХИ И КРОНШТЕЙНЫ ДЛЯ ВИДЕОКАМЕР</t>
  </si>
  <si>
    <r>
      <t xml:space="preserve">             </t>
    </r>
    <r>
      <rPr>
        <b/>
        <sz val="18"/>
        <color indexed="8"/>
        <rFont val="Arial"/>
        <family val="2"/>
      </rPr>
      <t xml:space="preserve">                     2.5.  ВИДЕОКАМЕРЫ CNB </t>
    </r>
  </si>
  <si>
    <t xml:space="preserve">                                        2.6. ВИДЕОКАМЕРЫ БЕЗ ОБЪЕКТИВА</t>
  </si>
  <si>
    <t>2.7. ОБЪЕКТИВЫ</t>
  </si>
  <si>
    <t xml:space="preserve">                                        2.8. IP-ВИДЕОКАМЕРЫ  HIKVIZION</t>
  </si>
  <si>
    <t xml:space="preserve">2.9. ВИДЕОКАМЕРЫ ЦВЕТНЫЕ SPEED DOME </t>
  </si>
  <si>
    <t>2.9.1. НАРУЖНОЙ УСТАНОВКИ</t>
  </si>
  <si>
    <t>2.9.2. ВНУТРЕННЕЙ УСТАНОВКИ</t>
  </si>
  <si>
    <t>2.9.3. ПУЛЬТЫ УПРАВЛЕНИЯ</t>
  </si>
  <si>
    <t>2.9.4. АКСЕССУАРЫ</t>
  </si>
  <si>
    <t>STS-BL-6-22</t>
  </si>
  <si>
    <t>4-канальный приемник для извещ. PTX, GBX, CTX, режим ППК, индикация разряда батареи</t>
  </si>
  <si>
    <t>ППКОП "Дунай-8/32"+модуль "DAN-DK"</t>
  </si>
  <si>
    <t>Максимальный вес двери 120 кг, L=1250mm, штанга коленная (белый)</t>
  </si>
  <si>
    <t>STS-C104/2,8/3,6/6/8/12/16</t>
  </si>
  <si>
    <t>4 видеовхода и 2 аудиовхода. Первый канал видео поддерживает запись в реальном времени с разрешением  D1(4CIF), остальные - CIF в реальном времени.  Поддерживает форматы TV, VGA и USB2.0, 1 HDD</t>
  </si>
  <si>
    <t>плата STAM-1 PE (мониторинг по TCP/IP) + ПО STAM-2 BS для Windows на 3 компьютера</t>
  </si>
  <si>
    <t xml:space="preserve">ППКОП                           "Дунай-16/32"  </t>
  </si>
  <si>
    <t>3.1.  4-КАНАЛЬНЫЕ DVR</t>
  </si>
  <si>
    <t>Сирена внутренняя, 95 дБ</t>
  </si>
  <si>
    <t>Выносной модуль индикации и управления.Совмещен с клавиатурой. Имеет ЖКИ индикацию.Постановка под охрану кодами с клавиатуры. Работает с Лунь 9Т.</t>
  </si>
  <si>
    <t>ИП-105</t>
  </si>
  <si>
    <t>TWIST LGC</t>
  </si>
  <si>
    <t>INT-IORS</t>
  </si>
  <si>
    <t>CA-64 OPS-R</t>
  </si>
  <si>
    <t>STS-V-5-100DC</t>
  </si>
  <si>
    <t>РС 500RK</t>
  </si>
  <si>
    <t>1/3", варифокал  f= 5-50мм, F1.3,  автодиафрагма, Direct Drive, асферический, CS-mount</t>
  </si>
  <si>
    <t>DS-8116 HCI-S</t>
  </si>
  <si>
    <t xml:space="preserve">подключение дополнительной трубки DP-4VR, подключение 2-х видеопанелей, в комплекте панель DRC-4CP, 258x159x51 мм </t>
  </si>
  <si>
    <t xml:space="preserve">кл-ра ЖКИ для INTEGRA, 2х16 знаков, 2 доп. зоны, RS-232, считыватель прокс. карт </t>
  </si>
  <si>
    <t>Модуль Р2011</t>
  </si>
  <si>
    <t>SVS-31APH</t>
  </si>
  <si>
    <t>1/3" SONY CCD, 420TVL,  0,8Lux,f=3,6/6/8/12mm,ИК-25м,DC12V/500мА,IP-66, козырек, кронштейн.</t>
  </si>
  <si>
    <t>Цветная накладная, настройки динамика и микрофона, белые светодиоды, металл.</t>
  </si>
  <si>
    <t>плата 5 зон, 3 выхода, RS-232, телефонный коммуникатор, программное обеспечение</t>
  </si>
  <si>
    <t>кл-ра ЖКИ для INTEGRA, голуб. подсв., 2х16 знаков, 2 доп. зоны, RS-232, счит. проксим. карт</t>
  </si>
  <si>
    <t>Клавиатура светодиодная "Дунай-КС8"</t>
  </si>
  <si>
    <t>PowerLink 2000WL</t>
  </si>
  <si>
    <t>DP-4VH</t>
  </si>
  <si>
    <t>CA-64 ADR-MOD</t>
  </si>
  <si>
    <t xml:space="preserve">Модуль                   "ВБД6-КМ" </t>
  </si>
  <si>
    <t>5.3. БИОМЕТРИЯ</t>
  </si>
  <si>
    <t>INT-KLCDS-GR</t>
  </si>
  <si>
    <t>GSM-mini RC</t>
  </si>
  <si>
    <t>Чёрно-белая врезная вызывная видеопанель на 6 абонентов, корпус-алюминий</t>
  </si>
  <si>
    <t>Аккумул-р 2,3Ач</t>
  </si>
  <si>
    <t>Беспроводная тревожная кнопка с контролем вертикального положения</t>
  </si>
  <si>
    <t>INT-KLCDL-GR</t>
  </si>
  <si>
    <t>COMPUTAR</t>
  </si>
  <si>
    <t>5.2.2. ЭЛЕКТРОМЕХАНИЧЕСКИЕ ЗАЩЕЛКИ</t>
  </si>
  <si>
    <t>30МПК</t>
  </si>
  <si>
    <t>КабельW14x0,22</t>
  </si>
  <si>
    <t>Орион 12Т.2</t>
  </si>
  <si>
    <t>СОМК-3-11</t>
  </si>
  <si>
    <t>миниатюрная клавиатура ЖКИ для СА-10, 2 дополнительные зоны, RS-232</t>
  </si>
  <si>
    <t>STS-V-2,8-12DCIR</t>
  </si>
  <si>
    <t>ОПС</t>
  </si>
  <si>
    <t>1/3" SONY CCD, 420TVL, 0,1Lux(F1.2),f=6,8,12mm, DC12V,BLC,AWB, d=23mm, l=52mm, t=-10...+50°С, козырек, конштейн.</t>
  </si>
  <si>
    <t>FD-1</t>
  </si>
  <si>
    <t>EM-Marin</t>
  </si>
  <si>
    <t>CH-8-HR</t>
  </si>
  <si>
    <t xml:space="preserve">1/3" SONY CCD, 420TVL, 0,05Lux, f=3,6mm, DC12V/110мА, 32x32mm </t>
  </si>
  <si>
    <t xml:space="preserve">SPW-220 </t>
  </si>
  <si>
    <t>C-02С 12V</t>
  </si>
  <si>
    <t>Модуль на 4 релейных выхода и дополнительного питания</t>
  </si>
  <si>
    <t>POWER MAX + (kit)</t>
  </si>
  <si>
    <t>КабельW20x0,22( без экрана)</t>
  </si>
  <si>
    <t>GSM модем для POWER MAX +</t>
  </si>
  <si>
    <t>На 12 абон., "каждый с каждым" разд. и общ. вызов,12V</t>
  </si>
  <si>
    <t>EVC-CS1006IR</t>
  </si>
  <si>
    <t>Магистральный ус-ль 1вход/выход, корпус, к-т ус-я при RH=75 Ом  0,5-10дБ, размах видеосигнала 6 В, 100мА, 12В</t>
  </si>
  <si>
    <t>INT-SK-GR</t>
  </si>
  <si>
    <t>STS-210Х</t>
  </si>
  <si>
    <t>СА-10 (LCD)</t>
  </si>
  <si>
    <t>ППКОП                "ВБД6-4" СРП</t>
  </si>
  <si>
    <t xml:space="preserve">MCT-425 </t>
  </si>
  <si>
    <t>АCX-100</t>
  </si>
  <si>
    <t>Орион 8Т.3.1</t>
  </si>
  <si>
    <t>POWER MAX +</t>
  </si>
  <si>
    <t>Используется как GSM коммуникатор в тех случаях, когда на охраняемом объекте уже установлен многошлейфовый охранный приборю «Лунь-9С» подключается к такому прибору вместо телефонной линии и передает на ПЦН все события по GSM-каналу.</t>
  </si>
  <si>
    <t>АSP-105</t>
  </si>
  <si>
    <t>Активный комплект приемник-передатчик видеосигнала по витой паре до 600м, защита 500V, DC12V</t>
  </si>
  <si>
    <t xml:space="preserve"> СМК 1 -2М</t>
  </si>
  <si>
    <t>ACCO-USB-CZ</t>
  </si>
  <si>
    <t>DB9FC/RJ</t>
  </si>
  <si>
    <t>SM-2</t>
  </si>
  <si>
    <t>Совмещенный ИК с 4-мя пироэлементами(15 м) + извещатель разбития стекла(10м), устойч.к движению животных до 25 кг, температурная компенсация, 2 реле</t>
  </si>
  <si>
    <t>Блок питания 12в, 3А</t>
  </si>
  <si>
    <t>GNS</t>
  </si>
  <si>
    <t>ШЛЯХ 5.2</t>
  </si>
  <si>
    <t>СА-6 КLED</t>
  </si>
  <si>
    <t>1/3", варифокал f=2,8-12mm, автодиафрагма, Direct-Drive, F1.4, адаптация под ИК диапазон, CS-mount</t>
  </si>
  <si>
    <t>CA-64 O-ROC</t>
  </si>
  <si>
    <t>считыватель проксимити карт для СА-64 SR для наружной установки с кнопкой звонка</t>
  </si>
  <si>
    <t>СОДЕРЖАНИЕ</t>
  </si>
  <si>
    <t>GSM контроллер универсальный : SMS и дозвон до 3-х номеров, контроль 2-х шлейфов, 5 выходов с DTMF-управлением, вх-микроф+динамик, встроенный аккумулятор, дистанционное управление постановкой и снятием с охраны</t>
  </si>
  <si>
    <t>HDN - 200</t>
  </si>
  <si>
    <t>Линд Т</t>
  </si>
  <si>
    <t>Чёрно-белая врезная вызывная видеопанель на 1 абонента, корпус-алюминий</t>
  </si>
  <si>
    <t>Аналог  BV501 совмещенный с извещателем разбития стекла, потолочный</t>
  </si>
  <si>
    <t>Цветной , NTCS, 7" TFT- экран, на 4 камеры, встроенный блок памяти на 128 кадров, проводная трубка, межкомнатные переговоры. Возможность подключения телефона DECT-CDT-180. Подключения парл. до 20 мониторов, через блок cds-4cm</t>
  </si>
  <si>
    <t>Изв-ль маг-конт накл, режим деж/трев 65/85мм, на металл 15/28мм</t>
  </si>
  <si>
    <t>Линд 9</t>
  </si>
  <si>
    <t xml:space="preserve">Модуль                 "ВБД6-КМ2" </t>
  </si>
  <si>
    <t>DS-1003 KI</t>
  </si>
  <si>
    <t>ОХРАННО - ПОЖАРНАЯ СИГНАЛИЗАЦИЯ</t>
  </si>
  <si>
    <t>Блок бесперебойного питания 12В 5А, металич. бокс, место под аккум 12В  7а/ч</t>
  </si>
  <si>
    <t>MCM 96ENLAJ</t>
  </si>
  <si>
    <t xml:space="preserve">Купол пластик D=100мм для б/к камер  32х32мм, белый </t>
  </si>
  <si>
    <t>Беспроводный извещатель разбития стекла</t>
  </si>
  <si>
    <t>Извещатель тепловой максимальный, темп. срабатывания +54...+70*С</t>
  </si>
  <si>
    <t>ББП-12В/2А</t>
  </si>
  <si>
    <t>4-х канальный активный приемник +4 активных передатчика (IP66 корп.) видео и питания по витой паре. АС110-250V.  Запитка камер DC12V,4X1A. Дальность до 600м. Встр. грозозащита. Вход пр.-RJ45/нажим. клемник, выход пр.-BNC. Вход пер.-"ласточкин хвост"/ винт. клемник, выход пер.- нажим клемник.</t>
  </si>
  <si>
    <t>Накладная "башня", козырек, клин-кронштейн для разворота на 30 град., реле управл. замком</t>
  </si>
  <si>
    <t>Тирас 16П</t>
  </si>
  <si>
    <t>блок питания для CB-32 (без использования GSM-интерфейса) 230VАС/12VDC, 100mA</t>
  </si>
  <si>
    <t xml:space="preserve">WebPass - E </t>
  </si>
  <si>
    <t>АPS-15</t>
  </si>
  <si>
    <t>SUN KWANG</t>
  </si>
  <si>
    <t xml:space="preserve">1/3 Sony Exview CCD 0.05 Люкс  520 ТВ линий 12v 100mA  IR ON 250 mA  Купольная цветная видеокамера высокого разрешения, имеет встроенную инфракрасную подсветку, вариофокальный объектив. </t>
  </si>
  <si>
    <t xml:space="preserve">APS-1012 </t>
  </si>
  <si>
    <t>Коаксиальный кабель + силовой 2*0,4мм(Cu+Cu)(100 м)</t>
  </si>
  <si>
    <t>СА-64 ADR</t>
  </si>
  <si>
    <t>ST-200-HS</t>
  </si>
  <si>
    <t>ST-200-HT</t>
  </si>
  <si>
    <t>ST-200-HR</t>
  </si>
  <si>
    <t>CISA-14020-У</t>
  </si>
  <si>
    <t>тестер для проверки работы извещателей разбития стекла INDIGO</t>
  </si>
  <si>
    <t>ETHM-2</t>
  </si>
  <si>
    <t>ETHM-1</t>
  </si>
  <si>
    <t>Потолочный, радиус 7,3 м (при высоте установки 2,4 м)</t>
  </si>
  <si>
    <t xml:space="preserve">RS-232 ADAPTOR KIT </t>
  </si>
  <si>
    <t>Цифровой извещатель разбития стекла</t>
  </si>
  <si>
    <t>шнурок для ключей, брелков, держателей карт</t>
  </si>
  <si>
    <t>Расширитель к Лунь 7Т</t>
  </si>
  <si>
    <t xml:space="preserve">Адаптер "Дунай-РЛ4" </t>
  </si>
  <si>
    <t>Релейный блок: управление замком,  RS 485, вход для подключения считывателя проксимити карт,                        кнопка выхода,   работает с BF-630, BF-660</t>
  </si>
  <si>
    <t>HID2404CZP</t>
  </si>
  <si>
    <t>Монитор 4-х проводный, без трубки (Hands Free), подключение 2-х панелей и 2-х мониторов</t>
  </si>
  <si>
    <t>модуль расширения выходов с креплением на рейку DIN (35 мм)</t>
  </si>
  <si>
    <t>комплект СА-64 с ЖКИ клавиатурой INT-KLCDS-GR и корпусом AWO-256, 16 зон (расш. до 64), 32 группы,16 вых. (расш. до 64), БП 3А, RS-232, телефонный коммуникатор, програм. обесп.</t>
  </si>
  <si>
    <t>устройство записи 16 сек. голосового сообщения для СА-6, СА-10, СА-64, INTEGRA, GSM-4</t>
  </si>
  <si>
    <t>комплект одноканальный, 200 м: приемник, 12В, 1 реле; 1 брелок, 433,92 Мгц</t>
  </si>
  <si>
    <t>3.5" с белой LED подсведкой. К монитору Commax CDV-35H, можно подключить 2 вызывные панели, или 2 видеокамеры (PAL или NTSC). Может работать как интерфон 2 монитора Commax CDV-35H, подключённые паралельно, или с дополнительной трубкой DP-4VH, DP-VR.  Есть кнопка отрывания двери.</t>
  </si>
  <si>
    <t>Цветная врезная одноабонентская видеопанель ; NTSC.Размеры: 100 х 142 х 32 (мм)</t>
  </si>
  <si>
    <t>Извещатель пожарный дымовой автономный</t>
  </si>
  <si>
    <t>1/3" SONY CCD, 400TVL, 0,003Lux (F1.2),f=2,45/2,96/6/8/12/16mm, DC12V, 32х32х27mm</t>
  </si>
  <si>
    <t>1/3'', варифокал f=4-9 mm, F1,6, ручная диафрагма, М12</t>
  </si>
  <si>
    <t>ВУ-1/2</t>
  </si>
  <si>
    <t>STS-C230VF</t>
  </si>
  <si>
    <t>ВУ-1/4</t>
  </si>
  <si>
    <t xml:space="preserve">7" TFT Есть возможность подключить паралельно 2 монитора Commax CDV-70AM. CDV-70AM, имеет выход для дополнительной трубкиDP-4VR, функция вызов и связь трубка-монитор. Модель домофона CDV-70AM не имеет трубки спроводом, работает по принципу Hands free (свободные руки),видеопамять 128кадров.Питание от 110-240В 50Г. Мощность потребления 16Вт., встроенный блок питания. Цвет серебро, чёрный. Рабочие температуры 0 до+40. CDV-70AM, занимает мало места (ШхВхГ) 26см. х12,6см. х 4,3см. Крепится на кронштейн, тип крепления накладной. </t>
  </si>
  <si>
    <t>контроллер считывателей проксимити карт</t>
  </si>
  <si>
    <t>SZW 02</t>
  </si>
  <si>
    <t>модуль расширения на 8 выходов типа ОС с блоком питания 2,2А</t>
  </si>
  <si>
    <t>1/3" SONY CCD, 400TVL, 0,003Lux(F1.2), f=3.6mm, DC12V, 32x32x27mm</t>
  </si>
  <si>
    <t>преобразователь интерфейса USB в RS-232 со шнуром 1,4 м</t>
  </si>
  <si>
    <t>TEC-236QLS2</t>
  </si>
  <si>
    <t>HV4510M-MPIR</t>
  </si>
  <si>
    <t xml:space="preserve">    ПРОГРАММНОЕ ОБЕСПЕЧЕНИЕ</t>
  </si>
  <si>
    <t>1/3" Sony HQ1, 550TVL,  0.3Lux, C/CS mount, VD/DD, S/N-48dB, EE/AI, День/Ночь, BLC, AGC, DC-12/170мА, 60x55x80</t>
  </si>
  <si>
    <t>модуль расширения входных зон и выходов с креплением на рейку DIN (35 мм)</t>
  </si>
  <si>
    <t>CH-32-H</t>
  </si>
  <si>
    <t>Варта-1/4</t>
  </si>
  <si>
    <t>CDV-50N/DRC-4CG(DRC-4CP)</t>
  </si>
  <si>
    <t>Аналог KPC-190SB, f=6/8mm, герм, D=19 mm, L=60 mm,кронштейн</t>
  </si>
  <si>
    <t>беспроводный магнитоконтактный извещатель открытия двери, окна и др., 100м</t>
  </si>
  <si>
    <t>ППКОП "Дунай-16/32"+модуль "Дунай-RS2"</t>
  </si>
  <si>
    <t>ИК датчик "объемный"</t>
  </si>
  <si>
    <t>модуль записи 16 голосовых сообщений длительностью 15 сек. каждое</t>
  </si>
  <si>
    <t xml:space="preserve">Программное обоеспечение  - полная версия, под WINDOWS XP </t>
  </si>
  <si>
    <t>проксимити брелок</t>
  </si>
  <si>
    <t>INTEGRA-128 P</t>
  </si>
  <si>
    <t>TP-6AC</t>
  </si>
  <si>
    <t>АFD-100</t>
  </si>
  <si>
    <t>Обеспечивает подключение до 8-ми охранных или пожарных шлейфов</t>
  </si>
  <si>
    <t>Аналог CDV-50A со встроенным блоком памяти на 128 кадров.</t>
  </si>
  <si>
    <t>RG59+2*0,4</t>
  </si>
  <si>
    <t>Для подкл.в/к на 1-60 каналы ТВ,12 В,кварц.стабилиз.частоты,встр.сумматор,инд-р канала</t>
  </si>
  <si>
    <t>Клавиатура охранная</t>
  </si>
  <si>
    <t>Цветная врезная вызывная видеопанель на 6 абонентов; NTSC; корпус - алюминий</t>
  </si>
  <si>
    <t>Twist-VGA-4</t>
  </si>
  <si>
    <t>ППКОП "ВБД6" и ППК ОП "Дунай</t>
  </si>
  <si>
    <t>считыватель проксимити карт для ACCO-USB</t>
  </si>
  <si>
    <t>Преобразователь для питания электромеханического замка Uвх 6-15В, Iвх 0,1А, Uвых 12-30В, Iвых 5А</t>
  </si>
  <si>
    <t>5.2.4. ДВЕРНЫЕ ДОВОДЧИКИ</t>
  </si>
  <si>
    <t>BF-660C-S EM</t>
  </si>
  <si>
    <t>СА-6 P</t>
  </si>
  <si>
    <t>Только панель</t>
  </si>
  <si>
    <t>4 зоны, вынос.клав-ра, сеть GSM(GSM-модуль и ант.в компл), за-держка на вх/вых, вых.на сирену, вых.на ПЦН: релейный, 8 голос. сообщ.по 6сек, 16SMS сообщ. , под АКБ 7А/ч, пластм.корп, дистанц.упр-е и прослуш-е помещ-я</t>
  </si>
  <si>
    <t>Изв-ль маг-конт врезн, режим деж/трев7/16мм,D15x22мм,экр. для уст-ки в сталь.констр.</t>
  </si>
  <si>
    <t xml:space="preserve">для связи с ПЦПН по выделенному радиоканалу на фиксированной частоте в диапазоне 41–46 МГц </t>
  </si>
  <si>
    <t>HID2404SSE11P</t>
  </si>
  <si>
    <t>Gardi VC-15</t>
  </si>
  <si>
    <t>брелок 4-х канальный для комплектов RX, 4 кнопки</t>
  </si>
  <si>
    <t>DG-85</t>
  </si>
  <si>
    <t xml:space="preserve">ANT-OBU-S </t>
  </si>
  <si>
    <t>Орион 8ТМ.1</t>
  </si>
  <si>
    <t>8 зон, вынос.клав-ра, сеть GSM(GSM-модуль и ант.в компл), за-держка на вх/вых, вых.на сирену, вых.на ПЦН: релейный, 8 голос. сообщ.по 6сек, 16SMS сообщ. , под АКБ 7А/ч, пластм.корп, дистанц.упр-е и прослуш-е помещ-я</t>
  </si>
  <si>
    <t>Считыватель Proximity карт+кодовая клавиатура, свет., звук. индикация (черный)</t>
  </si>
  <si>
    <t>HVM-300B</t>
  </si>
  <si>
    <t>1/3'' Sony CCD,  420TVL, 0.3Lux, DC12V, D=123mm, чёрный корпус</t>
  </si>
  <si>
    <t>STS-C416VF/2,8-11</t>
  </si>
  <si>
    <r>
      <t xml:space="preserve">1/3" SONY 960H Ex-view HAD II CCD, </t>
    </r>
    <r>
      <rPr>
        <b/>
        <sz val="8"/>
        <color indexed="10"/>
        <rFont val="Arial Cyr"/>
        <family val="0"/>
      </rPr>
      <t>SONY Effio-E DSP</t>
    </r>
    <r>
      <rPr>
        <b/>
        <sz val="8"/>
        <color indexed="8"/>
        <rFont val="Arial Cyr"/>
        <family val="0"/>
      </rPr>
      <t xml:space="preserve">, 650 TVL цвет/700 TVL ч/б. 0.1Lux цвет/LLX ч/б. f =2.8-11mm (вариофокал). OSD меню. BLC/HBLC (засветка фар), ATR (аналог WDR), 2D-NR шумоподавление, регулилруемый режим день/ночь и баланс белого. cable OSD (Effio) в комплект НЕ ВХОДИТ, русское меню, D=125мм, DC12V/70мА, три степени свободы, цвет черный/белый
</t>
    </r>
  </si>
  <si>
    <t>STS-C416/3,6</t>
  </si>
  <si>
    <r>
      <t xml:space="preserve">1/3" SONY 960H Ex-view HAD II CCD, </t>
    </r>
    <r>
      <rPr>
        <b/>
        <sz val="8"/>
        <color indexed="10"/>
        <rFont val="Arial Cyr"/>
        <family val="0"/>
      </rPr>
      <t>SONY Effio-E DSP</t>
    </r>
    <r>
      <rPr>
        <b/>
        <sz val="8"/>
        <color indexed="8"/>
        <rFont val="Arial Cyr"/>
        <family val="0"/>
      </rPr>
      <t>, 650 TVL цвет/700 TVL ч/б. 0.1Lux цвет/LLX ч/б. f=3,6. OSD меню. BLC/HBLC (засветка фар), ATR (аналог WDR), 2D-NR шумоподавление, регулилруемый режим день/ночь и баланс белого. cable OSD (Effio) в комплект НЕ ВХОДИТ, русское меню, D=80мм. DC12V/70мА, цвет черный/белый</t>
    </r>
  </si>
  <si>
    <r>
      <t xml:space="preserve">1/3" LG CCD, 420TVL, 0,1Lux, f=3,6 mm, ИК-30м, DC12V/400мА, IP-66, козырек </t>
    </r>
    <r>
      <rPr>
        <b/>
        <sz val="8"/>
        <color indexed="53"/>
        <rFont val="Arial"/>
        <family val="2"/>
      </rPr>
      <t>(кронштейн ВМ-05 отдельно)</t>
    </r>
  </si>
  <si>
    <r>
      <t xml:space="preserve">1/3" LG CCD, 420TVL, 0,1Lux, f=16/12/8/6mm, ИК-30м, DC12V/400мА, IP-66, козырек, </t>
    </r>
    <r>
      <rPr>
        <b/>
        <sz val="8"/>
        <color indexed="53"/>
        <rFont val="Arial"/>
        <family val="2"/>
      </rPr>
      <t>кронштейн</t>
    </r>
  </si>
  <si>
    <t>STS-C216/3,6</t>
  </si>
  <si>
    <r>
      <t xml:space="preserve">1/3" </t>
    </r>
    <r>
      <rPr>
        <b/>
        <sz val="8"/>
        <color indexed="30"/>
        <rFont val="Arial"/>
        <family val="2"/>
      </rPr>
      <t>SONY Super HAD II</t>
    </r>
    <r>
      <rPr>
        <b/>
        <sz val="8"/>
        <rFont val="Arial"/>
        <family val="2"/>
      </rPr>
      <t xml:space="preserve"> , 550TVL, 0,3Lux, f=3,6mm, DC12V/180мА, день/ночь. D=24mm, L=64mm, герметичный корпус, кронштейн.</t>
    </r>
  </si>
  <si>
    <t>BA-03/S</t>
  </si>
  <si>
    <t xml:space="preserve">Gardi Magic Touch </t>
  </si>
  <si>
    <r>
      <t>СЕНСОРНЫЙ</t>
    </r>
    <r>
      <rPr>
        <b/>
        <sz val="8"/>
        <color indexed="30"/>
        <rFont val="Arial Cyr"/>
        <family val="0"/>
      </rPr>
      <t xml:space="preserve"> ДИСПЛЕЙ</t>
    </r>
    <r>
      <rPr>
        <b/>
        <sz val="8"/>
        <color indexed="8"/>
        <rFont val="Arial Cyr"/>
        <family val="0"/>
      </rPr>
      <t xml:space="preserve"> </t>
    </r>
    <r>
      <rPr>
        <b/>
        <sz val="8"/>
        <color indexed="8"/>
        <rFont val="Arial Cyr"/>
        <family val="2"/>
      </rPr>
      <t xml:space="preserve">7" TFT ; выбор </t>
    </r>
    <r>
      <rPr>
        <b/>
        <sz val="8"/>
        <color indexed="30"/>
        <rFont val="Arial Cyr"/>
        <family val="0"/>
      </rPr>
      <t>MP3</t>
    </r>
    <r>
      <rPr>
        <b/>
        <sz val="8"/>
        <color indexed="8"/>
        <rFont val="Arial Cyr"/>
        <family val="0"/>
      </rPr>
      <t xml:space="preserve"> мелодий звонка</t>
    </r>
    <r>
      <rPr>
        <b/>
        <sz val="8"/>
        <color indexed="8"/>
        <rFont val="Arial Cyr"/>
        <family val="2"/>
      </rPr>
      <t xml:space="preserve"> (+ добавление новых по USB). Подключение: 2 панели + 4 видеокамеры; 4 домофона в параллель с адресным интеркомом; настольный и настенный кронштейн; встроенная память на 300 кадров; 280х170х40мм. Цвета корпуса - черный, белый и красный. </t>
    </r>
    <r>
      <rPr>
        <b/>
        <sz val="8"/>
        <color indexed="30"/>
        <rFont val="Arial Cyr"/>
        <family val="0"/>
      </rPr>
      <t>2 года гарантии!</t>
    </r>
  </si>
  <si>
    <t>Комплект из 2-х трубок внутренней связи(DP-RA01S и DP-RA01M), питание 220В, вызов"трубка-трубка"</t>
  </si>
  <si>
    <t>Сирена автономная</t>
  </si>
  <si>
    <t>Дори-4 (Классик)</t>
  </si>
  <si>
    <t>6 шлейфов, 2 группы, 1 релейный выход, подключение релейных клавиатур, работа в радиоканале (41-46 МгЦ)</t>
  </si>
  <si>
    <t>D&amp;D</t>
  </si>
  <si>
    <t>GSM контроллер универсальный с поддержкой GPS-приёмника,7 вх.,3 вых..Контроль каждой охранной зоны в отдельности. Аккумулятор. Вход "тревожной кнопки" SMS и дозвон до 9-ти номеров. Аудиоконтроль, двухсторонняя аудиосвязь. Программирование при помощи компьютера. Возможность обновления ПО. 2 SIM карты. Кабель в комплекте.</t>
  </si>
  <si>
    <t>Монитор 4-х проводн., подключение 2 камер, 2 мониторов. Встроенный энергонезависимый блок памяти на 64 кадра. Доп. функции.  Графическое русифицированное  меню.</t>
  </si>
  <si>
    <t>плата 16 зон, 32 группы, 16 выходов, БП 3А, RS-232, телефонный коммун., програм. обесп.</t>
  </si>
  <si>
    <t xml:space="preserve">ППК П "Дозор-2" (авт.)  </t>
  </si>
  <si>
    <t>Видео-входы 8, Видео-выходы 8 (VGA 704*576,2 BNC 1.0Vp-p, 75Ω),Разрешение при записи СIF 25 fps/2CIF/QCIF,8 SATA,Ethernet,10M/100M,USB 2.0/Пентаплекс</t>
  </si>
  <si>
    <t>DSC</t>
  </si>
  <si>
    <t>Клавиатура светодиодная "Дунай-КС16"</t>
  </si>
  <si>
    <t>ST-100-HR</t>
  </si>
  <si>
    <t>расширитель релейных выходов до 2, работа по RS485</t>
  </si>
  <si>
    <t>ST-100-HT</t>
  </si>
  <si>
    <t>Видео-входы 16,Аудио-вход 16, Видео-выходы (VGA 704*576,2 BNC 1.0Vp-p, 75Ω), Разрешение при записи 4CIF/СIF 25 fps/2CIF/DCIF/QCIF,8 SATA,Ethernet,10M/100M,USB 2.0/Пентаплекс</t>
  </si>
  <si>
    <t>3,5" TFT , Монитор , 2 видеоканала, подключение доп. трубки, NTSC/PAL, настройки яркость/контраст/цветность</t>
  </si>
  <si>
    <t>ЖКИ клавиатура с фиксир. сообщениями и функц. клавишами</t>
  </si>
  <si>
    <t>STS-M-2,8-12</t>
  </si>
  <si>
    <t>LC102PIGBSS</t>
  </si>
  <si>
    <t>Radio Commander(20m)</t>
  </si>
  <si>
    <t>STS-114SQ</t>
  </si>
  <si>
    <t xml:space="preserve">Программное и аппаратное обоеспечение под WINDOWS XP </t>
  </si>
  <si>
    <t>комплект СА-6 со светодиодной клавиатурой CA-6 KLED и корпусом AWO-005, 8 зон, 2 группы,             5 выходов, телефонный коммунникатор, программное обеспечение</t>
  </si>
  <si>
    <t>Извещатель пожарный дымовой оптический точечный 12-24V</t>
  </si>
  <si>
    <t>Светодиодная клавиатура для PC-1832/1864 на 16 зон</t>
  </si>
  <si>
    <t xml:space="preserve">NEXT MCW </t>
  </si>
  <si>
    <t>I - РОЗНИЦА</t>
  </si>
  <si>
    <t>беспроводный ИК извещатель, дуальный пиросенсор</t>
  </si>
  <si>
    <t>1/4" SONY Ex-view HAD Color CCD, 470TVL, 0,7Lux (цвет)/0,01Lux (ч/б), Day&amp;Night (убираемый ИК-фильтр),оптический 18хZoom, угл.скорость до 380гр/с, 256 предуст(в т.ч.zoom), поворот по гор.360гр, по верт.90гр,  упр-е по RS-485, 24V</t>
  </si>
  <si>
    <t>DVR0404LE-L</t>
  </si>
  <si>
    <t>DVR0804LE-AS</t>
  </si>
  <si>
    <t>модуль связи GSM 900/1800 на базе GSM модема SIM300C, преобразователь сообщений DTMF в SMS, прием SMS на ПЦН, внешний модем для INTEGRA, корпус, порт RS-232</t>
  </si>
  <si>
    <t>OBU-М-LCD-S</t>
  </si>
  <si>
    <t>EVC-S1004VF/2,8-11</t>
  </si>
  <si>
    <t>Замок накладной универсальный для двери отк. внутр/наружу, корпус из нержавейки, 12В</t>
  </si>
  <si>
    <t>INTEGRA-128 WRL</t>
  </si>
  <si>
    <t>MCS-710</t>
  </si>
  <si>
    <t>16 видео и 16 аудиовходов, 16 сквозных каналов и 1 канал матричного выхода. Первый и девятый каналы видео поддерживают запись в реальном времени с разрешением  D1(4CIF), остальные - CIF в реальном времени. Поддержка VGA, HDMI, eSATA, USB2.0 и 4 жестких диска.</t>
  </si>
  <si>
    <t>INTEGRA-64 */**</t>
  </si>
  <si>
    <t>1/4" SONY Ex-view HAD color  CCD,470 TVL, 0.7Lux(цвет)/0,01Lux(ч/б), Day&amp;Night(убираемый ИК-фильтр),оптический  18хZoom,угл. скорость до 380 гр/с, 256 предуст(в т.ч. zoom), поворот по гор.360гр.,по верт. 90гр.,управление по RS-485,24V.</t>
  </si>
  <si>
    <t>400кг,12В,0.5А, с уголком, встроенное устройство снятия ост. намагнич.</t>
  </si>
  <si>
    <t>DS-7316 HI-S</t>
  </si>
  <si>
    <t xml:space="preserve">MCX-8 </t>
  </si>
  <si>
    <t>Адаптер "Дунай-АД3"</t>
  </si>
  <si>
    <t xml:space="preserve">                                        2.2. ВИДЕОКАМЕРЫ IMPREZA</t>
  </si>
  <si>
    <t xml:space="preserve">                                                                                                   2.2.1.ВИДЕОКАМЕРЫ КУПОЛЬНЫЕ                                          </t>
  </si>
  <si>
    <t xml:space="preserve">                                                                                                   2.2.2.ВИДЕОКАМЕРЫ НАРУЖНОЙ УСТАНОВКИ                                        </t>
  </si>
  <si>
    <r>
      <t xml:space="preserve">1/3" SONY CCD, 420TVL, 0,3Lux, день/ночь,  F=3,6mm, IP=66, </t>
    </r>
    <r>
      <rPr>
        <b/>
        <sz val="8"/>
        <color indexed="30"/>
        <rFont val="Arial Cyr"/>
        <family val="0"/>
      </rPr>
      <t>антивандальная</t>
    </r>
    <r>
      <rPr>
        <b/>
        <sz val="8"/>
        <color indexed="8"/>
        <rFont val="Arial Cyr"/>
        <family val="2"/>
      </rPr>
      <t xml:space="preserve">(метал), D=110мм, DC-12V/180мА. </t>
    </r>
  </si>
  <si>
    <r>
      <t xml:space="preserve">1/3" </t>
    </r>
    <r>
      <rPr>
        <b/>
        <sz val="8"/>
        <color indexed="30"/>
        <rFont val="Arial Cyr"/>
        <family val="0"/>
      </rPr>
      <t>SONY SUPER HAD II CCD,</t>
    </r>
    <r>
      <rPr>
        <b/>
        <sz val="8"/>
        <color indexed="8"/>
        <rFont val="Arial Cyr"/>
        <family val="2"/>
      </rPr>
      <t xml:space="preserve">  600ТВЛ,f=3.6/12/2.96/6/8 мм ,</t>
    </r>
    <r>
      <rPr>
        <b/>
        <sz val="8"/>
        <color indexed="30"/>
        <rFont val="Arial Cyr"/>
        <family val="0"/>
      </rPr>
      <t>OSD</t>
    </r>
    <r>
      <rPr>
        <b/>
        <sz val="8"/>
        <color indexed="8"/>
        <rFont val="Arial Cyr"/>
        <family val="2"/>
      </rPr>
      <t xml:space="preserve"> меню ,"переворот изображ", LLX, позоновое регулир. BLC, компенсация засветки фар (HSBLC), регулируемый режим День/Ночь, D-WDR, "приват зоны", детектор движ, 2DNR , AWB, AGC,FL-Less,IP=66, </t>
    </r>
    <r>
      <rPr>
        <b/>
        <sz val="8"/>
        <color indexed="30"/>
        <rFont val="Arial Cyr"/>
        <family val="0"/>
      </rPr>
      <t>антивандальная</t>
    </r>
    <r>
      <rPr>
        <b/>
        <sz val="8"/>
        <color indexed="8"/>
        <rFont val="Arial Cyr"/>
        <family val="2"/>
      </rPr>
      <t>(метал), D=110мм, DC-12V/200мА</t>
    </r>
  </si>
  <si>
    <t>конвертер телефонных сигналов мониторинга в формат GPRS/SMS</t>
  </si>
  <si>
    <t>ч/б, открытие замка, дополнительный домофон ( SLAVE) для подключения к DPV-4PF2</t>
  </si>
  <si>
    <t xml:space="preserve">ENFORCER </t>
  </si>
  <si>
    <t>тестер для определения уровня радиосигнала</t>
  </si>
  <si>
    <t>Адаптер "Дунай-ТМ"</t>
  </si>
  <si>
    <t>Считыватель Touch Memory, накладной, пластик (белый), свет. индикация.</t>
  </si>
  <si>
    <t>КабельW2x0,22( без экрана)</t>
  </si>
  <si>
    <t>16-аудио, 16-видео, realtime по каждому каналу, 4CIF, сжатие MPEG4, USB flash disk, USB HDD, USB CD/DVD writer, USB мышь, NTSC/PAL 720*576 разр. 400кад/сек запись 704х288/отображение, SATA интерф., 8HDD</t>
  </si>
  <si>
    <t>Модуль релейных выходов для MCR-308</t>
  </si>
  <si>
    <t>DVM-32</t>
  </si>
  <si>
    <t>TDC-427QSD1</t>
  </si>
  <si>
    <t>TDC-512S4D3</t>
  </si>
  <si>
    <t>TDC-2104AD1</t>
  </si>
  <si>
    <t>1/3" Sony CCD, 580TVL, 0 Lux,  f=3.6mm, DC-12V</t>
  </si>
  <si>
    <t>ИПР-Ех</t>
  </si>
  <si>
    <t>CA-64 O-R</t>
  </si>
  <si>
    <t>релейный модуль на 4 релейных выхода типа NO/NC, ток до 8А, 5 предохранителей</t>
  </si>
  <si>
    <t>AM-350</t>
  </si>
  <si>
    <t>Proximity брелок для PR-01, цвета: синий, красный, серый</t>
  </si>
  <si>
    <t>Видео-входы 8,Аудио-вход 8, Видео-выходы (VGA 704*576,2 BNC 1.0Vp-p, 75Ω), Разрешение при записи 4CIF/СIF 25 fps/2CIF/DCIF/QCIF,8 SATA,Ethernet,10M/100M,PTZ,USB-2, USB 2.0/Пентаплекс</t>
  </si>
  <si>
    <t>TC-D6622AH</t>
  </si>
  <si>
    <t>Извещатель поверхностный вибрационный, радиус действия до 3,5м, микропроцессор, чувствительность и кол-во импульсов запоминаются в режиме "обучения", память тревог</t>
  </si>
  <si>
    <t>Модуль М2011</t>
  </si>
  <si>
    <t>потолочный цифровой пассивный инфракрасный, площадь до 80 кв.м при Н=3,7 м</t>
  </si>
  <si>
    <t>Внешняя переговорная панель на 6 абонентов, работает с DP-KSS, L=368мм, 12В, врезная, алюминий</t>
  </si>
  <si>
    <t>STS-300/3,6/6/8/12</t>
  </si>
  <si>
    <t>PC 1616</t>
  </si>
  <si>
    <t>Настольный пульт управления Zoom и Speed Dome камерами Hitron и CNB, LCD, джойстик, возможность управления до 254 камер, подключение 3-х дополнительных клавиатур HKBD01P, поддержка Pelco-D, дополнительное управление DVR Hitron, встроенный J-Box, 220V, БП в комплекте, черный цвет.</t>
  </si>
  <si>
    <t>UC-216</t>
  </si>
  <si>
    <t>СПД-3</t>
  </si>
  <si>
    <t>EVERFOCUS</t>
  </si>
  <si>
    <t>Кожух - полусфера для наружной установки видеокамер HID2404xxx, d=125mm, h=204mm,  в комплекте настенный и потолочный кронштейны</t>
  </si>
  <si>
    <t>Украина</t>
  </si>
  <si>
    <t>RFM-3</t>
  </si>
  <si>
    <t>TP-1K</t>
  </si>
  <si>
    <t>Прибор пожарный, восьмишлейфный, автономный</t>
  </si>
  <si>
    <t>комплект 4-х канальный + 1 брелок P-4, 433,92МГц, до 100м, до 340 брелков</t>
  </si>
  <si>
    <t>CNB</t>
  </si>
  <si>
    <t>AM-380T LED</t>
  </si>
  <si>
    <t>Не экранированный -10по 0,22мм( бухта 100м)</t>
  </si>
  <si>
    <t>Цветная врезная вызывная видеопанель на 2 абонента; NTSC; корпус - алюминий</t>
  </si>
  <si>
    <t>DS-7204 HVI-S</t>
  </si>
  <si>
    <t>Изв-ль маг-конт накл, режим деж/трев 65/85мм, на металл 15/28мм, 75х25х14</t>
  </si>
  <si>
    <t>ГНОМ-1</t>
  </si>
  <si>
    <t>MCT-104</t>
  </si>
  <si>
    <t>DS-7308 HI-S</t>
  </si>
  <si>
    <t>ШМЕЛЬ</t>
  </si>
  <si>
    <t>MCT-102</t>
  </si>
  <si>
    <t>СПД-3.10 Б5</t>
  </si>
  <si>
    <t>MCT-101</t>
  </si>
  <si>
    <t>CDV-71 BE</t>
  </si>
  <si>
    <t>считыватель проксимити карт для внутренней установки</t>
  </si>
  <si>
    <t xml:space="preserve">антенна, монтируемая в корпус модуля GSM-4, GSM-LT, длина 8 см </t>
  </si>
  <si>
    <t>Клавиатура для программирования и упарвления приборов Орион 12Т.1, Орион 12Т.2</t>
  </si>
  <si>
    <t>8-12В,врезная, длин.планка, регул. положения запир. планки, мех. разблокировка, планка 25х250, глубина врезки 75х20,5х29</t>
  </si>
  <si>
    <t>Пожарный комплект с модемом, импульсным блоком питания,антеной и клавиатурой</t>
  </si>
  <si>
    <t>AM-280T LED</t>
  </si>
  <si>
    <t>BV-501</t>
  </si>
  <si>
    <t xml:space="preserve">GSM контроллер , бюджетная версия "GSM 3x5": контроль 2-х шлейфов, SMS и дозвон на 2 номера, выход для сирены. Проверка остатка на счёте. Контроль объектов недвижимости и автомобилей как в комплексе с другими охранными устройствами,так и в автономном режиме. </t>
  </si>
  <si>
    <t>Беспроводная клавиатура для POWER MAX + (LCD)</t>
  </si>
  <si>
    <t>TWIST-LITE-16</t>
  </si>
  <si>
    <t>кнопка выхода (нормально открыта), нерж. сталь, узкая</t>
  </si>
  <si>
    <t>TML-300</t>
  </si>
  <si>
    <t>комплект двухканальный, 200 м: приемник, 12В, 2 реле; 1 брелок, 433,92 Мгц</t>
  </si>
  <si>
    <t>AWO-205</t>
  </si>
  <si>
    <t>Gardi DPS-24B</t>
  </si>
  <si>
    <t>STS-C116/3,6/6</t>
  </si>
  <si>
    <t xml:space="preserve">MCX-600 </t>
  </si>
  <si>
    <t>Не экранированный - 4 по 0,22мм( бухта 100м)</t>
  </si>
  <si>
    <t>AM-60</t>
  </si>
  <si>
    <t>Линд 7Т</t>
  </si>
  <si>
    <t>Твист-10+/3UX2</t>
  </si>
  <si>
    <t>Наружной установки, невосприимчив к животным  35 кг, дальность 11 м, рабочая температура от -35°C до +50°C. В комплекте кронштейн MG-85</t>
  </si>
  <si>
    <t>терминал системы доступа - ЖКИ клавиатура со встроенным считывателем проксимити карт</t>
  </si>
  <si>
    <t>Считыватель Touch Memory, накладной, метал.(черный), свет. индикация.</t>
  </si>
  <si>
    <t>Fighter</t>
  </si>
  <si>
    <t>Tiandy</t>
  </si>
  <si>
    <t>STS-C410/3,6</t>
  </si>
  <si>
    <t>беспроводный извещатель разбития стекла</t>
  </si>
  <si>
    <t>1/3", варифокал  f=3.5-8.0мм, F1.4,  автодиафрагма, Direct Drive, адаптация под ИК диапазон, CS-mount</t>
  </si>
  <si>
    <t xml:space="preserve">CLIP 4N </t>
  </si>
  <si>
    <t xml:space="preserve">SPW-210 </t>
  </si>
  <si>
    <t>STS-TWIST-PwA-16(1А)</t>
  </si>
  <si>
    <t>Экранированный - 16 по 0,22мм( бухта 100м)</t>
  </si>
  <si>
    <t xml:space="preserve">Дымовой, 2-проводное подключение, напряжение питания (10-30) В </t>
  </si>
  <si>
    <t>Усилитель VA-9</t>
  </si>
  <si>
    <t>DS-7004 HI-S</t>
  </si>
  <si>
    <t>Elmes Electronic</t>
  </si>
  <si>
    <t>SRP PET 2</t>
  </si>
  <si>
    <t>SRP PET 4</t>
  </si>
  <si>
    <t>Блок бесперебойного питания 12В 6А, металич. бокс с замком, место под аккум 12В 18а/ч, 305х290х75мм.</t>
  </si>
  <si>
    <t>SRPG -2</t>
  </si>
  <si>
    <t>1/3", варифокал f=2,8-12mm, автодиафрагма, Direct-Drive, F1.4, CS-mount</t>
  </si>
  <si>
    <t>Светодиодная клавиатура для PC-1832/1864 на 8 зон</t>
  </si>
  <si>
    <t>VMX-150 D</t>
  </si>
  <si>
    <t xml:space="preserve">ST-100-HS </t>
  </si>
  <si>
    <t>Proximity карта, толщина 0,8 мм, глянцевая, под печать.</t>
  </si>
  <si>
    <t>Замок врезной под профиль, узкий, 12В, тип1/2</t>
  </si>
  <si>
    <t>СА-10 (LED)</t>
  </si>
  <si>
    <t>Универсальный 4-канальный приемник</t>
  </si>
  <si>
    <t>CTX-3-H</t>
  </si>
  <si>
    <t>LC-105GB</t>
  </si>
  <si>
    <t>7 A/h 12V герметичный увеличенная энергоемкость при меньших габаритах</t>
  </si>
  <si>
    <t xml:space="preserve">Совмещенный: разбития стекла+ИК, угол 105 °, дальность 18 м </t>
  </si>
  <si>
    <t>PR-01</t>
  </si>
  <si>
    <t>4-видео,1-аудио, realtime по каждому каналу, D1, сеть, 1HDD SATA, RS485PTZ, USB flash disk, видеовыход VGA</t>
  </si>
  <si>
    <t xml:space="preserve">Gardi-Lux/64 </t>
  </si>
  <si>
    <t>СП 103-2А2 Ех</t>
  </si>
  <si>
    <t>MCM 96NDR</t>
  </si>
  <si>
    <t xml:space="preserve">Пассивный приёмник/передатчик видеосигнала по витой паре до 300 м. цвет, до 600м ч/б </t>
  </si>
  <si>
    <t xml:space="preserve">Конденсаторный микрофон SHOW для трансляционных линий, 32×155×380мм , Серия четырех звуков 440, 554, 659, 880Hz </t>
  </si>
  <si>
    <t>Датчик движения. Дальность детекции 12 м, обзор 110, 550 м, 868 МГц. 2 батареи типа ААА до 5лет, PET IMMUNITY до 20 кг, 0…+40 С.</t>
  </si>
  <si>
    <t xml:space="preserve"> СМК 1 -16</t>
  </si>
  <si>
    <t xml:space="preserve">дополнительный передатчик  для RP-501-S </t>
  </si>
  <si>
    <t>DS-9016 HFI-S</t>
  </si>
  <si>
    <t>БП-12V/1A</t>
  </si>
  <si>
    <t>КабельW4x0,22( без экрана)</t>
  </si>
  <si>
    <t>2.5.2. ССTV ОБЪЕКТИВЫ С АВТОДИАФРАГМОЙ</t>
  </si>
  <si>
    <t>CISA концевик</t>
  </si>
  <si>
    <t>Интеллектуальная система, в комплекте MCT-302, MCT-234, NEXT MCW</t>
  </si>
  <si>
    <t>ББП-12В/5А</t>
  </si>
  <si>
    <t>DRC-40CI</t>
  </si>
  <si>
    <t>EVC-CS1004</t>
  </si>
  <si>
    <t>EVC-CS1006</t>
  </si>
  <si>
    <t>Ч/б квадр-р,Real Time, 720x576, рег.усил-я по каналам,DC 12V(БП в комплекте)</t>
  </si>
  <si>
    <t>DP-RA01</t>
  </si>
  <si>
    <t>OBU-М-LЕD</t>
  </si>
  <si>
    <t>Переговорная панель на 4 абонента, работает с DP-KSS, 185х125 мм, 12В, врезная, метал. кнопки</t>
  </si>
  <si>
    <t>web коммуникатор для POWER MAX+ в комплекте камера CAM - 2000</t>
  </si>
  <si>
    <t>Количество подключаемых шлейфов - 4; количество групп шлейфов - до 4; обеспечивает сопряжение с занятой телефонной линией или GSM-модемом; программирование со встроенной клавиатуры,</t>
  </si>
  <si>
    <t>Считыватель прокси карт. Поддержка карт типа ЕМ. Передача данных: USB</t>
  </si>
  <si>
    <t>GSM - интерфейс для подключения телефонов SIEMENS C60,C65,CX65 к  ППК CB-32</t>
  </si>
  <si>
    <t>1/3" Sony CCD, 420 TVL, 0.3 Lux, день/ночь f=2,8-11mm (вариофокал), DC12V/180мА, IP-66, козырёк, спец. кронштейн.</t>
  </si>
  <si>
    <t xml:space="preserve">                                       1.1. ДОМОФОННЫЕ СИСТЕМЫ</t>
  </si>
  <si>
    <t>Кронштейн метал., серебристый, с регул. положения</t>
  </si>
  <si>
    <t>BF-603 E/Х</t>
  </si>
  <si>
    <t>MCT-440</t>
  </si>
  <si>
    <t>MCT-441</t>
  </si>
  <si>
    <t>Блок питания стабилизированный,12V,1A(адаптер)</t>
  </si>
  <si>
    <t>модуль расширения на 4 выхода типа ОС + 4 релейных выхода</t>
  </si>
  <si>
    <t>Biomini</t>
  </si>
  <si>
    <t>КабельW10x0,22</t>
  </si>
  <si>
    <t>Контроллер Touch Memory/Proximity на два считывателя до 1000 пользователей, свет. индикация, DC12V</t>
  </si>
  <si>
    <t>Встроенная Linux ОС.Аппаратное сжатие DaVinci TI.H.264 / MPEG4 Два потока видео (DualStream) видеосжатия. Высокое разрешение видеопросмотра: UXGA (1600x1200 pixels) SDHC карта для локального хранения. Детектор движения с оповещением оператора</t>
  </si>
  <si>
    <t xml:space="preserve"> Разрешение 2 Мпикс. H.264 / MJPEG Дуальный поток.(DualStream) видеосжатия. CMOS-матрица. Поддержка карт SD/SDHC до 32 Гб.Поддержка PoE.ONVIF и PSIA стандарты</t>
  </si>
  <si>
    <t>PIN5/PIN5</t>
  </si>
  <si>
    <t>ВИДЕОКАМЕРЫ КУПОЛЬНЫЕ ЦВЕТНЫЕ</t>
  </si>
  <si>
    <t>CNB-DJL11S</t>
  </si>
  <si>
    <t>1/3" High Sensitivity CCD, 420 TVL, f=3.8mm, 0.05Lux, AWB, AGC, SBLC, Flickerless, 3-Axis, 68m Dome Size</t>
  </si>
  <si>
    <t>CNB-DJL 21S</t>
  </si>
  <si>
    <t>1/3" SONY EX-view CCD, 600 TVL, f=3.8mm, 0.05Lux, AWB, AGC, SBLC, Flickerless, 3-Axis, 68m Dome Size</t>
  </si>
  <si>
    <t>CNB-DBM21S</t>
  </si>
  <si>
    <t>1/3" Format CCD Imager, 600 TVL(BW 650TVL), f=3.8mm, 0.1Lux, экранное меню (English), SDNR (4 уровня), AWB, AGC On/Off, BLC On/Off, Flickerless On/Off, Motion Detection (4 программируемых зоны), Privacy Zone (4 программируемых зоны), зеркальное отображение (горизонтальное), 3 оси поворота камеры, 92мм, 370гр, DC12В/180мA.</t>
  </si>
  <si>
    <t>CNB-DBM21VF</t>
  </si>
  <si>
    <t>1/3" SONY Super HAD CCD II,600 TVL(BW 650TVL), 0.01Lux (B/W), AI, f=2.8~10.5mm, затвор 1/50-1/120000 (ручная настройка), Day&amp;Night(ИК-фильтр механический), SDNR (4 уровня),AWB,AGC On/Off, SBLC (4 уровня), Flickerless On/Off, Motion Detection (4 программируемых зоны), Privacy Zone (4 программируемых зоны), зеркальное отображение (горизонтальное), 3 оси поворота камеры, 92мм, 370гр, DC12В/180мA.</t>
  </si>
  <si>
    <t>CNB-LJL21S</t>
  </si>
  <si>
    <t xml:space="preserve">1/3" SONY Super HAD II, 600 TVL(BW 650TVL) LLX (B/W), f=3.8 /6mm, Day/Night, ИК-подсветка (25 СД, 850 нм, 30 град., 25 м),  IP66,  DC12В/400мА,  Ø70мм. </t>
  </si>
  <si>
    <t>ВИДЕОКАМЕРЫ НАРУЖНОЙ УСТАНОВКИ ЦВЕТНЫЕ</t>
  </si>
  <si>
    <t>CNB-WBL21S</t>
  </si>
  <si>
    <t xml:space="preserve">1/3" SONY Super HAD II, 600 TVL(BW 650TVL) LLX (B/W), f=3.8 /6mm, Day/Night, ИК-подсветка (18 СД, 850 нм, 30 град., 15 м),  IP66,  DC12В/600мА,  Ø50мм. </t>
  </si>
  <si>
    <t>CNB-WCL21S</t>
  </si>
  <si>
    <t xml:space="preserve">1/3" SONY Super HAD II, 600 TVL(BW 650TVL) LLX (B/W), f=3.8 /6mm, Day/Night, ИК-подсветка (36 СД, 850 нм, 30 град., 30 м),  IP66,  DC12В/600мА,  Ø50мм. </t>
  </si>
  <si>
    <t>CNB-WCM 21VF</t>
  </si>
  <si>
    <t>1/3" SONY Super HAD CCD II,600 TVL(BW 650TVL),  0Lux (ИК 18СД) , AI, f=3,8~9,5mm, затвор 1/50-1/120000 (ручная настройка), Day&amp;Night(ИК-фильтр механический), SDNR (4 уровня),AWB,AGC On/Off, SBLC (4 уровня), Flickerless On/Off, Motion Detection (4 программируемых зоны), Privacy Zone (4 программируемых зоны), зеркальное отображение (горизонтальное),d= 65мм, DC12В/600мA.</t>
  </si>
  <si>
    <t>CNB-VBM21VF</t>
  </si>
  <si>
    <t>1/3" SONY CCD, 600 TVL(BW 650TVL), Антивандальный. f=2.8-12mm, 0.1Lux, экранное меню , SDNR , AWB, AGC On/Off, SBLC On/Off, Flickerless On/Off, Motion Detection, Privacy Zone , Mirror, 3 оси поворота , D=100мм, DC12В/180мA.</t>
  </si>
  <si>
    <t>1/3" SONY Super HAD CCD,550TVL, 0,3Lux(цвет)/0Lux(ИК),f=3,8-9,5mm, AI, ИК до 40м (42СД), Day&amp;Night(ИК-фильтр убираемый),AGC,BLC,AWB, наружные регулировки объектива, доп.видеовыход, встроенный подогрев и вентилирование, t=-30…+50, подвод кабеля внутри кронштейна, доп.монтажное крепление на стену, AC24V/DC12V, 1.4A</t>
  </si>
  <si>
    <t>ВИДЕОКАМЕРЫ БЕЗ ОБЪЕКТИВА ЦВЕТНЫЕ</t>
  </si>
  <si>
    <t>СNB-BBM21</t>
  </si>
  <si>
    <t xml:space="preserve">1/3" SONY Super HAD II, 600 TVL(BW 650TVL) LLX (B/W) , AI, ВNR, 0.01Lux (B/W), OSD, AWB, AGC, SBLC, Flickerless, Детектор движ, Приват.зоны, Зеркальное отображ, 12VDC, RS-485(Pelco-D, CNB) </t>
  </si>
  <si>
    <t>CNB-BBM21F</t>
  </si>
  <si>
    <t xml:space="preserve">1/3" SONY Super HAD II, 600 TVL(BW 650TVL) LLX (B/W) Убираемый ИК-фильтр , DNR,  OSD, AWB, AGC, SBLC, Flickerless, Детектор движ, Приват.зоны, Зеркальное отображ, 12VDC, RS-485(Pelco-D, CNB) </t>
  </si>
  <si>
    <t>КРОНШТЕЙНЫ</t>
  </si>
  <si>
    <t>ВИДЕОКАМЕРЫ С ТРАНСФОКАТОРОМ</t>
  </si>
  <si>
    <t>CNB-ZBN21Z27</t>
  </si>
  <si>
    <t>1/4” SONY Super HAD CCD, 580 ТВЛцвет/600 ТВЛ ч-б, 0.5 Lux(День)/0,1 Lux(Ночь), Day&amp;Night(электронный), SDNR (4 уровня),AWB,AGC On/Off, SBLC (4 уровня), Flickerless On/Off, Motion Detection, Privacy Zone, зеркальное отображение, оптический 27-ми кратный трансфокатор (f=3.6~97.2 мм), 10-ти кратный цифровой ZOOM,  автофокус, RS-485 (Pelco-D), PTZ, DC12В/390 мА, 63х62х120 мм.</t>
  </si>
  <si>
    <t xml:space="preserve">Кронштейн пластиковый, серебристый, с регул.положения в/к,  L=151mm. </t>
  </si>
  <si>
    <t>CAV-72В</t>
  </si>
  <si>
    <t>CZ-EMM2</t>
  </si>
  <si>
    <t>BR-STD-1</t>
  </si>
  <si>
    <t>Кодовая клавиатура скрытого набора,антиванд., NO/NC, DC12V</t>
  </si>
  <si>
    <t>web коммуникатор для POWER MAX+ в комплекте камера CAM - 1000</t>
  </si>
  <si>
    <t>функциональный блок, 8 шлейфов, возможность расширения до 128, 8 групп, 8 пользователей, 1 релейный выход, работа в выделенной радиосети</t>
  </si>
  <si>
    <t>устройство согласования для подключения пожарных извещателей</t>
  </si>
  <si>
    <t>Ethernet камера</t>
  </si>
  <si>
    <t>EVC-S1004IR</t>
  </si>
  <si>
    <t>STS</t>
  </si>
  <si>
    <t>ППК на 16 двойных беспроводн. и 4 проводн. зоны, аккумулятор 1.3А/ч (C коммуникатором и диаллером)</t>
  </si>
  <si>
    <t>Монитор 4-х проводн., парал. подключение 2 камер, 2 мониторов и блока памяти</t>
  </si>
  <si>
    <t xml:space="preserve"> GSM 900/1800, формат SMS, устанавливается в "Дунай-СМ", малогабаритная антенна </t>
  </si>
  <si>
    <t>Беспроводный ИК датчик, защита от животных весом до 18 кг</t>
  </si>
  <si>
    <t>Всепогодный, 25м (до 50 м в помещении)</t>
  </si>
  <si>
    <t>Комплект для программирования ППК с компьютера</t>
  </si>
  <si>
    <t>ПЦН СПДИ "ДУНАЙ-ПРО"</t>
  </si>
  <si>
    <t>Прибор пожарный, четырехшлейфный, автономный</t>
  </si>
  <si>
    <t>VMX-300 D</t>
  </si>
  <si>
    <t>STS-BL-4-9</t>
  </si>
  <si>
    <t>Антена (для Луня GM) 2,5м</t>
  </si>
  <si>
    <t>Видеодомофон ч/б, на 4 канала, 4-х проводный, подключение дополнительной трубки</t>
  </si>
  <si>
    <t>DRC-6AC</t>
  </si>
  <si>
    <t>цифровой пассивный инфракрасный, дуальный, функция аварийного освещения</t>
  </si>
  <si>
    <t>Лунь 7Т моноблок</t>
  </si>
  <si>
    <t>1/3" SONY CCD, 420TVL, 0,8Lux,f=3,5-8mm (вариофокал, внешн. регул), ИК-до 30м,DC12V/600мА,IP-66, козырек, кронштейн.</t>
  </si>
  <si>
    <t>комплект 4-канальный, 200 м: приемник, 12В, 4 реле; 1 брелок 4-канальный, 433,92 Мгц</t>
  </si>
  <si>
    <t>Dome-100/32*32B</t>
  </si>
  <si>
    <t xml:space="preserve">ЖКИ клавиатура с функц. клавишами и 1 зоной клавиатуры </t>
  </si>
  <si>
    <t>Миниатюртый (60х48х33мм), угол 105 °, дальность 18 м (30 м)</t>
  </si>
  <si>
    <t xml:space="preserve">На плате управления размещается блок питания, узел процессора, клеммные колодки для подключения 6-ти шлейфов сигнализации, устройств взятия/снятия, клеммы S1 , S2 (двух релейных программируемых клавиатур, и/или STM, клеммы BUS,), релейного выхода (клеммы С1,О,С2), двух потенциальных выходов (клеммы +К,К1;+К,К2), питания внешних потребителей (клеммы +12В, ). </t>
  </si>
  <si>
    <t>DRC-4CG</t>
  </si>
  <si>
    <t>TLC-360</t>
  </si>
  <si>
    <t>МАКС 4422</t>
  </si>
  <si>
    <t>DRC-4CP</t>
  </si>
  <si>
    <t>400кг, DC12V/500mA, DC24V/250mA с планкой, 285х49х29</t>
  </si>
  <si>
    <t>MPS-1</t>
  </si>
  <si>
    <t>GENIUS</t>
  </si>
  <si>
    <t>Модуль связи с ПЦО</t>
  </si>
  <si>
    <t>проксимити карта стандартная толстая</t>
  </si>
  <si>
    <t>Центр. пульт 2х пров. на 1 абон., 12 В, 36 Ом/0,65 мм</t>
  </si>
  <si>
    <t>PC 5500Z</t>
  </si>
  <si>
    <t>КабельW12x0,22</t>
  </si>
  <si>
    <t>ИК датчик "коридор"</t>
  </si>
  <si>
    <t>корпус пластиковый для ACU-100, СА-64 Е, СА-64 О, СА-64 SM, СА-64 SR, CA-10 E, ETHM-1</t>
  </si>
  <si>
    <t>2-х пров.тлф.трубка, на 1 панель и 2 замка,  220В</t>
  </si>
  <si>
    <t>Извещатель охранный ручно-ножной точечный магнитоконтактный однозонный.</t>
  </si>
  <si>
    <t>двухканальный приемник ST-100-HS серии</t>
  </si>
  <si>
    <t>Аналог DPV-4PB2 на один видеоканал. Подключение доп.трубки.</t>
  </si>
  <si>
    <t>OPU-1 A</t>
  </si>
  <si>
    <t>Комплект: 2 телеф. трубки внутрен. связи (до 2-х км) , питание 6V</t>
  </si>
  <si>
    <t>STS-C616</t>
  </si>
  <si>
    <t>CA-64 SM</t>
  </si>
  <si>
    <t>Источник питания "Дозор-БП" 3А 12В  ВИДИКОН</t>
  </si>
  <si>
    <t>комплект INTEGRA-64 с ЖКИ клавиатурой INT-KLCDS-GR и корпусом AWO-256, 16 зон (расш. до 64), 32 группы, 16 вых. (расш. до 64), БП 3 А, RS-232, телеф. коммуникатор, програм. обесп.</t>
  </si>
  <si>
    <t>модуль расширения на 8 зон</t>
  </si>
  <si>
    <t>Уголок к TML-200,300</t>
  </si>
  <si>
    <t>СПИКЕР-5</t>
  </si>
  <si>
    <t>Оповещатель свето-звуковой предназначен для использования в системах пожарной и тревожной сигнализации, а также в системах управления эвакуацией.</t>
  </si>
  <si>
    <t>Оповещатели световые предназначены для указания путей выхода из помещений, зданий, в различных системах управления эвакуацией.</t>
  </si>
  <si>
    <t>20-канальный приемник для изв-лей PTX, GBX, CTX, режим сист. вызова, инд-я разр. бат.</t>
  </si>
  <si>
    <t>кабель для соединения RS портов INTEGRA c RJ разъемом и модулей с PIN5 разъемом</t>
  </si>
  <si>
    <t>Универсальный 1-канальный приемник</t>
  </si>
  <si>
    <t xml:space="preserve">` </t>
  </si>
  <si>
    <t>Линзы</t>
  </si>
  <si>
    <t>KPC-190SW/6/8</t>
  </si>
  <si>
    <t>8-канальный приемник для извещателей PTX, GBX, CTX, индикация разряда батареи</t>
  </si>
  <si>
    <t>VB 32BH-HVF</t>
  </si>
  <si>
    <t>ППК 4 зоны с клавиатурой</t>
  </si>
  <si>
    <t>адресный модуль для любых типов датчиков, подключение к СА-64 ADR</t>
  </si>
  <si>
    <t>DS-7304 HI-S</t>
  </si>
  <si>
    <t>Экранированный - 6 по 0,22мм</t>
  </si>
  <si>
    <t>CISA-16215</t>
  </si>
  <si>
    <t>DRC-4BH</t>
  </si>
  <si>
    <t>FTP FinMark (сер)0,51 305м</t>
  </si>
  <si>
    <t>DRC-4BG</t>
  </si>
  <si>
    <t xml:space="preserve">CLIP MCW </t>
  </si>
  <si>
    <t xml:space="preserve">ППКОП "Дунай-8/32"+модуль "Дунай-RS2" </t>
  </si>
  <si>
    <t>DRC-4BP</t>
  </si>
  <si>
    <t>11. ОХРАННЫЕ СИСТЕМЫ AJAX</t>
  </si>
  <si>
    <t>10. Интеллектуальная радиосистема VISONIC POWER MAX plus, Elmes Electronic, SATEL.</t>
  </si>
  <si>
    <t>9. Лунь</t>
  </si>
  <si>
    <t>8. ППК Дунай</t>
  </si>
  <si>
    <t>7. Охранно-пожарная сигнализация</t>
  </si>
  <si>
    <t xml:space="preserve">6. Дополнительное оборудование </t>
  </si>
  <si>
    <t>4. Квадраторы</t>
  </si>
  <si>
    <t>7,1,Извещатели охранной сигнализации</t>
  </si>
  <si>
    <t>7,2,Извещатели пожарной сигнализации</t>
  </si>
  <si>
    <t>7,3,Приборы приемно - контрольные</t>
  </si>
  <si>
    <t>7,4,Телефонные коммуникаторы</t>
  </si>
  <si>
    <t>7,5. Тревожные кнопки</t>
  </si>
  <si>
    <t>7,6,Сирены</t>
  </si>
  <si>
    <t>7,7,Аккумуляторы</t>
  </si>
  <si>
    <t>7,8,Беспроводные ППК Jabotron</t>
  </si>
  <si>
    <t>7,9,Беспроводные системы сигнализации SATEL</t>
  </si>
  <si>
    <t>8,1.Обьектное оборудование</t>
  </si>
  <si>
    <t>8,2,Приборы приемно - контрольные охранно - пожарные серии ВБД</t>
  </si>
  <si>
    <t>8,3,Модули связи</t>
  </si>
  <si>
    <t>8,4,Приборы приемно - контрольные охранно - пожарные серии Дунай</t>
  </si>
  <si>
    <t>8,5,Приборы приемно - контрольные охранно - пожарные серии Дозор</t>
  </si>
  <si>
    <t>8,6,Комплект устройств для наращивания ППК ОП "Дунай"</t>
  </si>
  <si>
    <t>8,7,Переферийное и вспомогательное оборудование</t>
  </si>
  <si>
    <t>8,8,Антены и радиоаксесуары</t>
  </si>
  <si>
    <t>IM-CD1004VP</t>
  </si>
  <si>
    <t>IMPREZA</t>
  </si>
  <si>
    <t>IM-CD1006VP</t>
  </si>
  <si>
    <t xml:space="preserve">IM-CD1006 VF A1 </t>
  </si>
  <si>
    <t>IM-S1004</t>
  </si>
  <si>
    <t>1/3" SONY CCD, 420TVL, 0,05Lux, f=3,6/2,96/6/8/12mm, DC12V/140мА, IP-67, t=−30…+60°С, козырек, кронштейн.</t>
  </si>
  <si>
    <t>IM-S1004 IR</t>
  </si>
  <si>
    <t>IM-S1004 VF</t>
  </si>
  <si>
    <t>IM-S1004 IR VF</t>
  </si>
  <si>
    <t>IM-S1004X</t>
  </si>
  <si>
    <r>
      <t xml:space="preserve">1/3" </t>
    </r>
    <r>
      <rPr>
        <b/>
        <sz val="8"/>
        <color indexed="30"/>
        <rFont val="Arial Cyr"/>
        <family val="0"/>
      </rPr>
      <t>SONY Super HAD II ССD</t>
    </r>
    <r>
      <rPr>
        <b/>
        <sz val="8"/>
        <color indexed="8"/>
        <rFont val="Arial Cyr"/>
        <family val="2"/>
      </rPr>
      <t xml:space="preserve">, </t>
    </r>
    <r>
      <rPr>
        <b/>
        <sz val="8"/>
        <color indexed="30"/>
        <rFont val="Arial Cyr"/>
        <family val="0"/>
      </rPr>
      <t>SAMSUNG A1 DSP</t>
    </r>
    <r>
      <rPr>
        <b/>
        <sz val="8"/>
        <color indexed="8"/>
        <rFont val="Arial Cyr"/>
        <family val="2"/>
      </rPr>
      <t xml:space="preserve">, 600 TVL, LLX (Sence-Up), AI, OSD, AWB, AGC, SBLC, 3D-DNR, DIS, PIP, D-ZOOM,Flickerless, Детектор движ, Приват.зоны, Зеркальное отображ, 12VDC, </t>
    </r>
  </si>
  <si>
    <r>
      <t>1/3" SONY CCD, 420TVL, 0.05 Lux, f=2,96/3.6/6/8/12mm, DC-12V/450мА, IP-67, t= -30...+60</t>
    </r>
    <r>
      <rPr>
        <b/>
        <sz val="8"/>
        <color indexed="8"/>
        <rFont val="Calibri"/>
        <family val="2"/>
      </rPr>
      <t>°</t>
    </r>
    <r>
      <rPr>
        <b/>
        <sz val="8"/>
        <color indexed="8"/>
        <rFont val="Arial"/>
        <family val="2"/>
      </rPr>
      <t>C, ИК - до 30м, козырёк, кронштейн.</t>
    </r>
  </si>
  <si>
    <r>
      <t xml:space="preserve">1/3" SONY CCD, 420TVL, 0,05Lux, </t>
    </r>
    <r>
      <rPr>
        <b/>
        <sz val="8"/>
        <color indexed="30"/>
        <rFont val="Arial"/>
        <family val="2"/>
      </rPr>
      <t>f=2,8-11mm(вариофокал)</t>
    </r>
    <r>
      <rPr>
        <b/>
        <sz val="8"/>
        <rFont val="Arial"/>
        <family val="2"/>
      </rPr>
      <t>, DC12V/140мА, IP-67, t=−30…+60°С,козырек, спецкронштейн.</t>
    </r>
  </si>
  <si>
    <r>
      <t xml:space="preserve">1/3" SONY CCD,420TVL, LLX, </t>
    </r>
    <r>
      <rPr>
        <b/>
        <sz val="8"/>
        <color indexed="30"/>
        <rFont val="Arial"/>
        <family val="2"/>
      </rPr>
      <t>f=2,8-12mm(вариофокал )</t>
    </r>
    <r>
      <rPr>
        <b/>
        <sz val="8"/>
        <color indexed="8"/>
        <rFont val="Arial"/>
        <family val="2"/>
      </rPr>
      <t>, ИК подсветка - до 30м, козырёк, кронштейн.</t>
    </r>
  </si>
  <si>
    <r>
      <t>1/3" SONY CCD, 570TVL, 0.05 Lux, f=2.96/3.6/6/8/12mm, DC-12V/450мА, IP-67, t= - 30...+ 60</t>
    </r>
    <r>
      <rPr>
        <b/>
        <sz val="8"/>
        <color indexed="8"/>
        <rFont val="Calibri"/>
        <family val="2"/>
      </rPr>
      <t>°</t>
    </r>
    <r>
      <rPr>
        <b/>
        <sz val="8"/>
        <color indexed="8"/>
        <rFont val="Arial"/>
        <family val="2"/>
      </rPr>
      <t>C, ИК -до 30 м, козырёк, кронштейн.</t>
    </r>
  </si>
  <si>
    <r>
      <t>1/3" SONY CCD, 570 TVL,0,05Lux,</t>
    </r>
    <r>
      <rPr>
        <b/>
        <sz val="8"/>
        <color indexed="30"/>
        <rFont val="Arial"/>
        <family val="2"/>
      </rPr>
      <t xml:space="preserve"> f=2,8-11mm(вариофокал)</t>
    </r>
    <r>
      <rPr>
        <b/>
        <sz val="8"/>
        <color indexed="40"/>
        <rFont val="Arial"/>
        <family val="2"/>
      </rPr>
      <t>,</t>
    </r>
    <r>
      <rPr>
        <b/>
        <sz val="8"/>
        <color indexed="8"/>
        <rFont val="Arial"/>
        <family val="2"/>
      </rPr>
      <t xml:space="preserve"> DC12V/160мА, IP-67, t=−30…+60°С, козырек, спецкронштейн.</t>
    </r>
  </si>
  <si>
    <r>
      <t xml:space="preserve">1/3" SONY CCD,570TVL, LLX, </t>
    </r>
    <r>
      <rPr>
        <b/>
        <sz val="8"/>
        <color indexed="30"/>
        <rFont val="Arial"/>
        <family val="2"/>
      </rPr>
      <t>f=2,8-12mm(вариофокал )</t>
    </r>
    <r>
      <rPr>
        <b/>
        <sz val="8"/>
        <color indexed="8"/>
        <rFont val="Arial"/>
        <family val="2"/>
      </rPr>
      <t>, ИК подсветка-до 30м, козырёк, кронштейн.</t>
    </r>
  </si>
  <si>
    <r>
      <t>1/3" SONY CCD, 570TVL, LLX, f=2,96/3,6/6/8/12mm, DC-12V/450мА, IP-67, t= -30...+60</t>
    </r>
    <r>
      <rPr>
        <b/>
        <sz val="8"/>
        <color indexed="8"/>
        <rFont val="Calibri"/>
        <family val="2"/>
      </rPr>
      <t>°</t>
    </r>
    <r>
      <rPr>
        <b/>
        <sz val="8"/>
        <color indexed="8"/>
        <rFont val="Arial"/>
        <family val="2"/>
      </rPr>
      <t>C, ИК - до 30м, козырёк, кронштейн.</t>
    </r>
  </si>
  <si>
    <r>
      <t xml:space="preserve">1/3" SONY CCD,600TVL, LLX, 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30"/>
        <rFont val="Arial"/>
        <family val="2"/>
      </rPr>
      <t>f=2,8-11mm(вариофокал )</t>
    </r>
    <r>
      <rPr>
        <b/>
        <sz val="8"/>
        <color indexed="40"/>
        <rFont val="Arial"/>
        <family val="2"/>
      </rPr>
      <t>,</t>
    </r>
    <r>
      <rPr>
        <b/>
        <sz val="8"/>
        <color indexed="8"/>
        <rFont val="Arial"/>
        <family val="2"/>
      </rPr>
      <t xml:space="preserve"> DC12V,IP67,t=-30...+60*С, козырёк, спец.кронштейн</t>
    </r>
  </si>
  <si>
    <r>
      <t>1/3" Sony CCD, 420 TVL, 0.3 Lux, день/ночь</t>
    </r>
    <r>
      <rPr>
        <b/>
        <sz val="8"/>
        <color indexed="30"/>
        <rFont val="Arial"/>
        <family val="2"/>
      </rPr>
      <t xml:space="preserve"> f=2,8-11mm (вариофокал)</t>
    </r>
    <r>
      <rPr>
        <b/>
        <sz val="8"/>
        <color indexed="40"/>
        <rFont val="Arial"/>
        <family val="2"/>
      </rPr>
      <t xml:space="preserve">, </t>
    </r>
    <r>
      <rPr>
        <b/>
        <sz val="8"/>
        <color indexed="8"/>
        <rFont val="Arial"/>
        <family val="2"/>
      </rPr>
      <t>DC12V/180мА, IP-66, козырёк, спец. кронштейн.</t>
    </r>
  </si>
  <si>
    <r>
      <t>1/3" SONY SUPER HAD II CCD,420TVL, LLX,</t>
    </r>
    <r>
      <rPr>
        <b/>
        <sz val="8"/>
        <color indexed="30"/>
        <rFont val="Arial"/>
        <family val="2"/>
      </rPr>
      <t xml:space="preserve"> f=2,8-12mm(вариофокал )</t>
    </r>
    <r>
      <rPr>
        <b/>
        <sz val="8"/>
        <color indexed="8"/>
        <rFont val="Arial"/>
        <family val="2"/>
      </rPr>
      <t>, ИК подсветка-до 30м,козырёк,кронштейн.</t>
    </r>
  </si>
  <si>
    <r>
      <t xml:space="preserve">1/3" </t>
    </r>
    <r>
      <rPr>
        <b/>
        <sz val="8"/>
        <color indexed="30"/>
        <rFont val="Arial"/>
        <family val="2"/>
      </rPr>
      <t>SONY SUPER HAD II CCD</t>
    </r>
    <r>
      <rPr>
        <b/>
        <sz val="8"/>
        <color indexed="8"/>
        <rFont val="Arial"/>
        <family val="2"/>
      </rPr>
      <t>,  600ТВЛ,f=3.6/12/2.96/6/8 мм  ,</t>
    </r>
    <r>
      <rPr>
        <b/>
        <sz val="8"/>
        <color indexed="30"/>
        <rFont val="Arial"/>
        <family val="2"/>
      </rPr>
      <t>OSD</t>
    </r>
    <r>
      <rPr>
        <b/>
        <sz val="8"/>
        <color indexed="8"/>
        <rFont val="Arial"/>
        <family val="2"/>
      </rPr>
      <t xml:space="preserve"> меню ,"переворот изображ", LLX, позоновое регулир. BLC, компенсация засветки фар (HSBLC), регулируемый режим День/Ночь, D-WDR, "приват зоны", детектор движ, 2DNR , AWB, AGC,FL-Less, DC12V/200мA. </t>
    </r>
  </si>
  <si>
    <r>
      <t xml:space="preserve">1/3" </t>
    </r>
    <r>
      <rPr>
        <b/>
        <sz val="8"/>
        <color indexed="30"/>
        <rFont val="Arial"/>
        <family val="2"/>
      </rPr>
      <t>SONY SUPER HAD II CCD</t>
    </r>
    <r>
      <rPr>
        <b/>
        <sz val="8"/>
        <color indexed="8"/>
        <rFont val="Arial"/>
        <family val="2"/>
      </rPr>
      <t>,  600ТВЛ,f=3.6/12/2.96/6/8 мм  ,</t>
    </r>
    <r>
      <rPr>
        <b/>
        <sz val="8"/>
        <color indexed="30"/>
        <rFont val="Arial"/>
        <family val="2"/>
      </rPr>
      <t>OSD</t>
    </r>
    <r>
      <rPr>
        <b/>
        <sz val="8"/>
        <color indexed="8"/>
        <rFont val="Arial"/>
        <family val="2"/>
      </rPr>
      <t xml:space="preserve"> меню ,"переворот изображ", LLX, позоновое регулир. BLC, компенсация засветки фар (HSBLC), регулируемый режим День/Ночь, D-WDR, "приват зоны", детектор движ, 2DNR , AWB, AGC,FL-Less, DC12V/200мA, ИК до 30м. </t>
    </r>
  </si>
  <si>
    <r>
      <t xml:space="preserve">1/3" </t>
    </r>
    <r>
      <rPr>
        <b/>
        <sz val="8"/>
        <color indexed="30"/>
        <rFont val="Arial"/>
        <family val="2"/>
      </rPr>
      <t>SONY SUPER HAD II CCD</t>
    </r>
    <r>
      <rPr>
        <b/>
        <sz val="8"/>
        <color indexed="8"/>
        <rFont val="Arial"/>
        <family val="2"/>
      </rPr>
      <t xml:space="preserve">,  600ТВЛ, </t>
    </r>
    <r>
      <rPr>
        <b/>
        <sz val="8"/>
        <color indexed="30"/>
        <rFont val="Arial"/>
        <family val="2"/>
      </rPr>
      <t>f=2,8-11 мм</t>
    </r>
    <r>
      <rPr>
        <b/>
        <sz val="8"/>
        <color indexed="40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, </t>
    </r>
    <r>
      <rPr>
        <b/>
        <sz val="8"/>
        <color indexed="30"/>
        <rFont val="Arial"/>
        <family val="2"/>
      </rPr>
      <t>OSD</t>
    </r>
    <r>
      <rPr>
        <b/>
        <sz val="8"/>
        <color indexed="8"/>
        <rFont val="Arial"/>
        <family val="2"/>
      </rPr>
      <t xml:space="preserve"> меню ,"переворот изображ", LLX, позоновое регулир. BLC, компенсация засветки фар (HSBLC), регулируемый режим День/Ночь, D-WDR, "приват зоны", детектор движ, 2DNR , AWB, AGC,FL-Less, DC12V/200мA. Козырек, кронштейн. </t>
    </r>
  </si>
  <si>
    <r>
      <t xml:space="preserve">1/3" </t>
    </r>
    <r>
      <rPr>
        <b/>
        <sz val="8"/>
        <color indexed="30"/>
        <rFont val="Arial"/>
        <family val="2"/>
      </rPr>
      <t>SONY SUPER HAD II CCD</t>
    </r>
    <r>
      <rPr>
        <b/>
        <sz val="8"/>
        <color indexed="8"/>
        <rFont val="Arial"/>
        <family val="2"/>
      </rPr>
      <t xml:space="preserve">,  600ТВЛ, </t>
    </r>
    <r>
      <rPr>
        <b/>
        <sz val="8"/>
        <color indexed="30"/>
        <rFont val="Arial"/>
        <family val="2"/>
      </rPr>
      <t>f=2.8-11 мм , OSD</t>
    </r>
    <r>
      <rPr>
        <b/>
        <sz val="8"/>
        <color indexed="8"/>
        <rFont val="Arial"/>
        <family val="2"/>
      </rPr>
      <t xml:space="preserve"> меню ,"переворот изображ", позоновое регулир. BLC, компенсация засветки фар (HSBLC), регулируемый режим День/Ночь, D-WDR, "приват зоны", детектор движ, 2DNR , AWB, AGC,FL-Less, DC12V/400мA. ИНТЕЛЕКТУАЛЬНАЯ ИК подсветка-до 30м,козырёк,кронштейн.</t>
    </r>
  </si>
  <si>
    <r>
      <t xml:space="preserve">1/3" </t>
    </r>
    <r>
      <rPr>
        <b/>
        <sz val="8"/>
        <color indexed="30"/>
        <rFont val="Arial"/>
        <family val="2"/>
      </rPr>
      <t>SONY SUPER HAD II,</t>
    </r>
    <r>
      <rPr>
        <b/>
        <sz val="8"/>
        <color indexed="8"/>
        <rFont val="Arial"/>
        <family val="2"/>
      </rPr>
      <t xml:space="preserve">  580ТВЛ,f=3.6/2,96/6/8/12/16 мм  день/ночь ,</t>
    </r>
    <r>
      <rPr>
        <b/>
        <sz val="8"/>
        <color indexed="30"/>
        <rFont val="Arial"/>
        <family val="2"/>
      </rPr>
      <t>OSD</t>
    </r>
    <r>
      <rPr>
        <b/>
        <sz val="8"/>
        <color indexed="8"/>
        <rFont val="Arial"/>
        <family val="2"/>
      </rPr>
      <t xml:space="preserve"> меню ,"переворот изображ", режим "Sens-UP LLX ", позоновое регулир. BLC, компенсация засветки фар (HSBLC), регулируемый режим День/Ночь, D-WDR, "приват зоны", детектор движ, 3DNR , AWB, AGC,FL-Less, DC12V/200мA. Русское меню, козырек, кронштейн.</t>
    </r>
  </si>
  <si>
    <r>
      <t>1/3"</t>
    </r>
    <r>
      <rPr>
        <b/>
        <sz val="8"/>
        <color indexed="30"/>
        <rFont val="Arial"/>
        <family val="2"/>
      </rPr>
      <t xml:space="preserve"> SONY SUPER HAD II CCD,</t>
    </r>
    <r>
      <rPr>
        <b/>
        <sz val="8"/>
        <color indexed="8"/>
        <rFont val="Arial"/>
        <family val="2"/>
      </rPr>
      <t xml:space="preserve">  580ТВЛ, </t>
    </r>
    <r>
      <rPr>
        <b/>
        <sz val="8"/>
        <color indexed="30"/>
        <rFont val="Arial"/>
        <family val="2"/>
      </rPr>
      <t>f=2.8-12мм</t>
    </r>
    <r>
      <rPr>
        <b/>
        <sz val="8"/>
        <color indexed="40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день/ночь ,</t>
    </r>
    <r>
      <rPr>
        <b/>
        <sz val="8"/>
        <color indexed="30"/>
        <rFont val="Arial"/>
        <family val="2"/>
      </rPr>
      <t>OSD</t>
    </r>
    <r>
      <rPr>
        <b/>
        <sz val="8"/>
        <color indexed="8"/>
        <rFont val="Arial"/>
        <family val="2"/>
      </rPr>
      <t xml:space="preserve"> меню ,"переворот изображ", режим "Sens-UP LLX ", позоновое регулир. BLC, компенсация засветки фар (HSBLC), регулируемый режим День/Ночь, D-WDR, "приват зоны", детектор движ, 3DNR , AWB, AGC,FL-Less, DC12V/200мA. Русское меню, козырек, кронштейн</t>
    </r>
  </si>
  <si>
    <r>
      <t xml:space="preserve">1/3" </t>
    </r>
    <r>
      <rPr>
        <b/>
        <sz val="8"/>
        <color indexed="30"/>
        <rFont val="Arial"/>
        <family val="2"/>
      </rPr>
      <t>SONY Super HAD II ССD</t>
    </r>
    <r>
      <rPr>
        <b/>
        <sz val="8"/>
        <color indexed="8"/>
        <rFont val="Arial"/>
        <family val="2"/>
      </rPr>
      <t xml:space="preserve">, </t>
    </r>
    <r>
      <rPr>
        <b/>
        <sz val="8"/>
        <color indexed="30"/>
        <rFont val="Arial"/>
        <family val="2"/>
      </rPr>
      <t>SAMSUNG A1 DSP</t>
    </r>
    <r>
      <rPr>
        <b/>
        <sz val="8"/>
        <color indexed="8"/>
        <rFont val="Arial"/>
        <family val="2"/>
      </rPr>
      <t xml:space="preserve">,  600 TVL, LLX (Sence-Up) </t>
    </r>
    <r>
      <rPr>
        <b/>
        <sz val="8"/>
        <color indexed="30"/>
        <rFont val="Arial"/>
        <family val="2"/>
      </rPr>
      <t>f=2.8-12мм</t>
    </r>
    <r>
      <rPr>
        <b/>
        <sz val="8"/>
        <color indexed="8"/>
        <rFont val="Arial"/>
        <family val="2"/>
      </rPr>
      <t xml:space="preserve"> , AI, </t>
    </r>
    <r>
      <rPr>
        <b/>
        <sz val="8"/>
        <rFont val="Arial"/>
        <family val="2"/>
      </rPr>
      <t xml:space="preserve">OSD, </t>
    </r>
    <r>
      <rPr>
        <b/>
        <sz val="8"/>
        <color indexed="8"/>
        <rFont val="Arial"/>
        <family val="2"/>
      </rPr>
      <t>AWB, AGC, SBLC, 3D-DNR, DIS, PIP, D-ZOOM,Flickerless, Детектор движ, Приват.зоны, Зеркальное отображ, 12VDC, козырек, кронштейн.</t>
    </r>
  </si>
  <si>
    <t>БП-1А</t>
  </si>
  <si>
    <t>беспроводный контроллер для любой проводной системы сигнализации, расширитель для INTEGRA, СА-64, СА-10, поддержка 48 передатчиков, 2-х сторонний радиообмен</t>
  </si>
  <si>
    <t>HF3S26BP</t>
  </si>
  <si>
    <t>Аналог Тирас 4П на 8-м зон</t>
  </si>
  <si>
    <t>1/3" SONY CCD, 420 TVL, 0.05 Lux, f=3.6mm, DC-12, корпус 30х30mm.  В комплекте кабель 4 м.</t>
  </si>
  <si>
    <t>Накладная антивандальная видеопанель "башня". Цветная. NTSC</t>
  </si>
  <si>
    <t>запись Full D1, 16 видео и 16 аудиовходов, 16 сквозных каналов и 1 матричный выход. Поддерживает VGA, HDMI, eSATA и USB2.0.</t>
  </si>
  <si>
    <t>KB2-C60</t>
  </si>
  <si>
    <t>БППГ-24/3</t>
  </si>
  <si>
    <t>R-1</t>
  </si>
  <si>
    <t xml:space="preserve">MKP-150 </t>
  </si>
  <si>
    <r>
      <t xml:space="preserve">          *                            доплата к цене комплекта за замену клавиатуры на </t>
    </r>
    <r>
      <rPr>
        <b/>
        <i/>
        <sz val="11"/>
        <color indexed="8"/>
        <rFont val="Arial Narrow"/>
        <family val="2"/>
      </rPr>
      <t xml:space="preserve">INT-KLCD-GR, INT-KLCDK-GR, INT-KLCDL-GR  </t>
    </r>
  </si>
  <si>
    <r>
      <t xml:space="preserve">         **                       доплата к цене комплекта за замену клавиатуры на </t>
    </r>
    <r>
      <rPr>
        <b/>
        <i/>
        <sz val="11"/>
        <color indexed="8"/>
        <rFont val="Arial Narrow"/>
        <family val="2"/>
      </rPr>
      <t xml:space="preserve">INT-KLCD-GR, INT-KLCDK-GR, INT-KLCDL-GR  </t>
    </r>
  </si>
  <si>
    <r>
      <t xml:space="preserve">                                        доплата к цене комплекта </t>
    </r>
    <r>
      <rPr>
        <b/>
        <i/>
        <sz val="11"/>
        <color indexed="8"/>
        <rFont val="Arial Narrow"/>
        <family val="2"/>
      </rPr>
      <t>СА-10</t>
    </r>
    <r>
      <rPr>
        <i/>
        <sz val="11"/>
        <color indexed="8"/>
        <rFont val="Arial Narrow"/>
        <family val="2"/>
      </rPr>
      <t xml:space="preserve">(LCD) за замену клавиатуры </t>
    </r>
    <r>
      <rPr>
        <b/>
        <i/>
        <sz val="11"/>
        <color indexed="8"/>
        <rFont val="Arial Narrow"/>
        <family val="2"/>
      </rPr>
      <t>СА-10 KLCD</t>
    </r>
    <r>
      <rPr>
        <i/>
        <sz val="11"/>
        <color indexed="8"/>
        <rFont val="Arial Narrow"/>
        <family val="2"/>
      </rPr>
      <t xml:space="preserve"> на </t>
    </r>
    <r>
      <rPr>
        <b/>
        <i/>
        <sz val="11"/>
        <color indexed="8"/>
        <rFont val="Arial Narrow"/>
        <family val="2"/>
      </rPr>
      <t>СА-10 BLUE</t>
    </r>
  </si>
  <si>
    <r>
      <t xml:space="preserve">                *                       доплата к цене комплекта </t>
    </r>
    <r>
      <rPr>
        <b/>
        <i/>
        <sz val="11"/>
        <color indexed="8"/>
        <rFont val="Arial Narrow"/>
        <family val="2"/>
      </rPr>
      <t>СА-10</t>
    </r>
    <r>
      <rPr>
        <i/>
        <sz val="11"/>
        <color indexed="8"/>
        <rFont val="Arial Narrow"/>
        <family val="2"/>
      </rPr>
      <t xml:space="preserve">(LED) за замену клавиатуры </t>
    </r>
    <r>
      <rPr>
        <b/>
        <i/>
        <sz val="11"/>
        <color indexed="8"/>
        <rFont val="Arial Narrow"/>
        <family val="2"/>
      </rPr>
      <t>СА-10 KLED</t>
    </r>
    <r>
      <rPr>
        <i/>
        <sz val="11"/>
        <color indexed="8"/>
        <rFont val="Arial Narrow"/>
        <family val="2"/>
      </rPr>
      <t xml:space="preserve"> на </t>
    </r>
    <r>
      <rPr>
        <b/>
        <i/>
        <sz val="11"/>
        <color indexed="8"/>
        <rFont val="Arial Narrow"/>
        <family val="2"/>
      </rPr>
      <t>СА-10 КLЕD-S</t>
    </r>
  </si>
  <si>
    <r>
      <t xml:space="preserve">         **                        доплата к цене комплекта </t>
    </r>
    <r>
      <rPr>
        <b/>
        <i/>
        <sz val="11"/>
        <color indexed="8"/>
        <rFont val="Arial Narrow"/>
        <family val="2"/>
      </rPr>
      <t>СА-10</t>
    </r>
    <r>
      <rPr>
        <i/>
        <sz val="11"/>
        <color indexed="8"/>
        <rFont val="Arial Narrow"/>
        <family val="2"/>
      </rPr>
      <t xml:space="preserve">(LCD) за замену клавиатуры </t>
    </r>
    <r>
      <rPr>
        <b/>
        <i/>
        <sz val="11"/>
        <color indexed="8"/>
        <rFont val="Arial Narrow"/>
        <family val="2"/>
      </rPr>
      <t>СА-10 KLCD</t>
    </r>
    <r>
      <rPr>
        <i/>
        <sz val="11"/>
        <color indexed="8"/>
        <rFont val="Arial Narrow"/>
        <family val="2"/>
      </rPr>
      <t xml:space="preserve"> на </t>
    </r>
    <r>
      <rPr>
        <b/>
        <i/>
        <sz val="11"/>
        <color indexed="8"/>
        <rFont val="Arial Narrow"/>
        <family val="2"/>
      </rPr>
      <t>СА-10 BLUE</t>
    </r>
  </si>
  <si>
    <r>
      <t xml:space="preserve">           *                      доплата к цене комплекта </t>
    </r>
    <r>
      <rPr>
        <b/>
        <i/>
        <sz val="11"/>
        <color indexed="8"/>
        <rFont val="Arial Narrow"/>
        <family val="2"/>
      </rPr>
      <t>СА-10</t>
    </r>
    <r>
      <rPr>
        <i/>
        <sz val="11"/>
        <color indexed="8"/>
        <rFont val="Arial Narrow"/>
        <family val="2"/>
      </rPr>
      <t xml:space="preserve">(LED) за замену клавиатуры </t>
    </r>
    <r>
      <rPr>
        <b/>
        <i/>
        <sz val="11"/>
        <color indexed="8"/>
        <rFont val="Arial Narrow"/>
        <family val="2"/>
      </rPr>
      <t>СА-10 KLED</t>
    </r>
    <r>
      <rPr>
        <i/>
        <sz val="11"/>
        <color indexed="8"/>
        <rFont val="Arial Narrow"/>
        <family val="2"/>
      </rPr>
      <t xml:space="preserve"> на </t>
    </r>
    <r>
      <rPr>
        <b/>
        <i/>
        <sz val="11"/>
        <color indexed="8"/>
        <rFont val="Arial Narrow"/>
        <family val="2"/>
      </rPr>
      <t>СА-10 КLЕD-S</t>
    </r>
  </si>
  <si>
    <t>Paradox</t>
  </si>
  <si>
    <t>МРЛ-2.1</t>
  </si>
  <si>
    <t>STS-C230</t>
  </si>
  <si>
    <t>Модуль на 2 релейных выхода для отключения вентиляции или других вспомогательных устройств ~U-242B, I-5A; - U-24B, I-10A. Встраивается в ППКП Тирас 2П, 4П, 8П, 16П</t>
  </si>
  <si>
    <t>Антена (для Луня GM) 10м</t>
  </si>
  <si>
    <t>HDH302-SH</t>
  </si>
  <si>
    <t>PR-01-KBD</t>
  </si>
  <si>
    <t>CZ-EMM</t>
  </si>
  <si>
    <t>кабель для кунф. Луней USB</t>
  </si>
  <si>
    <t xml:space="preserve">Для связи с ПЦПН по пакетной радиосети </t>
  </si>
  <si>
    <t xml:space="preserve">                             ЦИФРОВЫЕ ВИДЕОРЕГИСТРАТОРЫ (DVR)</t>
  </si>
  <si>
    <t xml:space="preserve">Для связи с ПЦПН по занятой абонентской телефонной линии </t>
  </si>
  <si>
    <t>Контроллер:карта, карта+код, код. Управление через WEB интерфейс Wiegand input: 1, WG24/36 Reader</t>
  </si>
  <si>
    <t>1/3" SONY CCD, 420TVL, 0,8Lux, f(вариофокал)=4-9mm, DC12V/160мА, D=26mm, L=100mm, IP-65, кронштейн.</t>
  </si>
  <si>
    <t>INTEGRA-128</t>
  </si>
  <si>
    <t>Модуль "Дунай-РЛ21"</t>
  </si>
  <si>
    <t xml:space="preserve">SP-500 </t>
  </si>
  <si>
    <t>Всепогодный, 50м (до 100 м в помещении)</t>
  </si>
  <si>
    <t>4-х проводная аудиотрубка, кнопка управления замком. Работает с панелью DR-KM</t>
  </si>
  <si>
    <t xml:space="preserve">Блок питания переменный, линейный 24V, 3A </t>
  </si>
  <si>
    <t>ИПК-9/1</t>
  </si>
  <si>
    <t>Адаптер "Дунай-РК4"</t>
  </si>
  <si>
    <t>КабельW16x0,22</t>
  </si>
  <si>
    <t>1/3" Sony CCD, 420TVL, 0.8 Lux, f =3.6/6mm, ИК-до 20м, DC-12V/350мА, D=110mm, купол метал., 3 ст. свободы.</t>
  </si>
  <si>
    <t>EVC-С210VP</t>
  </si>
  <si>
    <t>На 6 абон., "каждый с каждым" разд . и общ. вызов, 12V</t>
  </si>
  <si>
    <t>Накладная антивандальная панель, CCIR</t>
  </si>
  <si>
    <t>II</t>
  </si>
  <si>
    <t>Аналог KPC-190CW, 380TVL, 1 Lux, f=3.7, PH, конус,DC12V</t>
  </si>
  <si>
    <t>7 зон, вынос.клав-ра 8ТД, сеть GSM со встр.GSM модулем, задерж-ка на вх/вых, вых.на сирену, вых.на ПЦН: релейный, Селена по протоколу Глобус, под АКБ 7А/ч, пластм.корп</t>
  </si>
  <si>
    <t>4 видео и 4 аудиовхода, 4 сквозных канала и 1 канал матричного выхода. Первый канал видео поддерживает запись в реальном времени с разрешением  D1(4CIF), остальные - CIF в реальном времени. Поддержка VGA, HDMI, eSATA, USB2.0 и 4 жестких диска.</t>
  </si>
  <si>
    <t>комплект одноканальный, 100 м: приемник, 12В, 1 реле; 2 брелка, 433,92 МГц</t>
  </si>
  <si>
    <t>GSM LT-2S</t>
  </si>
  <si>
    <t>RCI</t>
  </si>
  <si>
    <t>Беспроводный геркон</t>
  </si>
  <si>
    <t>INT-S-GR</t>
  </si>
  <si>
    <t>беспроводный дымовой извещатель</t>
  </si>
  <si>
    <t>1/3" SONY CCD, 600TVL, 0.05 Lux, f=2.96/3.6/6mm, DC-12V/450мА, IP-67, t= - 30...+ 60°C, ИК -до 30 м, козырёк, кронштейн.</t>
  </si>
  <si>
    <t>DB9F/RJ</t>
  </si>
  <si>
    <t>Оповещатель свето-звуковой, металл-корпус, 12В, 95dB</t>
  </si>
  <si>
    <t>Термокожух 12 В, 410х118х107 мм, окрашеный, в комплекте с кронштейном</t>
  </si>
  <si>
    <t>CAM - 2000</t>
  </si>
  <si>
    <t xml:space="preserve">Наружной установки, двойной, угол 88 °, дальность 15 м </t>
  </si>
  <si>
    <t>функциональный блок, 16 шлейфов, возможность расширения до 128, 16 групп, 16 пользователей, 1 релейный выход, работа по каналу GPRS, SMS. управление со светодиодной клавиатуры,передача информации по беспроводному каналу мобильной сотовой сети стандарта GSM900/1800 с использованием Интернет технологий – GPRS режим</t>
  </si>
  <si>
    <t>1/3" SONY CCD, 400TVL, 0,003Lux (F1.2), f=3,6mm, DC12V, 32х32х27mm</t>
  </si>
  <si>
    <t>2-х проводная быстрой установки, напряжение питания от абонентского устройства, диапазон рабочих температур 10C+40C</t>
  </si>
  <si>
    <t>Vibro</t>
  </si>
  <si>
    <t>FINMARK</t>
  </si>
  <si>
    <t xml:space="preserve">ANT-900/1800-S </t>
  </si>
  <si>
    <t xml:space="preserve">корпус металличекий 320x300x90 для INTEGRA-32, СА-10 и расширителей, транс. 40 Вт </t>
  </si>
  <si>
    <t>расширитель релейных выходов до 2, Располагается в корпусе ППК</t>
  </si>
  <si>
    <t>СПИКЕР-2</t>
  </si>
  <si>
    <t>MCM 96 ENDAJ</t>
  </si>
  <si>
    <t>Универсальный радиоуправляемый контроллер, 3 канала, 12V</t>
  </si>
  <si>
    <t>CDV-70AM (71AM)</t>
  </si>
  <si>
    <t>дополнительный универсальный 32-х канальный брелок-передатчик</t>
  </si>
  <si>
    <t>7" цветной TFT широкоформатный экран,два канала для подключения панелей вызова.4 канала для подключения дополнительных видеокамер.Мелодии звонка на выбор для каждой панели.Запись видеороликов на карту флэш памяти SD стандарта,сенсорное управление, подключение 4-х дополнительных мониторов Gardi Max или Gardi Max Tel,адресный вызов между мониторами,переадресация вызова с панели на мобильный или стационарный телефон (требуется подключение телефонной линии),встроенный источник питания 110 - 220В,потребляемая мощность макс. 12W,установка на поверхность.Цвет корпуса: белый, чёрный,размер: 260(Ш) х 195(В) х 34(Г) мм</t>
  </si>
  <si>
    <t>Модуль Р2042</t>
  </si>
  <si>
    <t>Врезной в дерево. Ток - mA 60, Напряжение - В 30, Тип контактов Н/О, рабочее состояние: &gt;15 &lt;45 мм, габариты - 12х24 мм</t>
  </si>
  <si>
    <t>СА-10 BLUE-L</t>
  </si>
  <si>
    <t>Комплект для программирования</t>
  </si>
  <si>
    <t>TMR/M</t>
  </si>
  <si>
    <t>1/3" SONY CCD, 420TVL, 0,3Lux, день/ночь,  F=3,6mm, IP=66, D=110мм, DC-12V/180мА. Вандалозащищенная.</t>
  </si>
  <si>
    <t>СА-10 КLCD</t>
  </si>
  <si>
    <t>STS-C416/2,96/6/8/12</t>
  </si>
  <si>
    <t>ОКО-1W+кабель</t>
  </si>
  <si>
    <t>2.5.1. ССTV ОБЪЕКТИВЫ С РУЧНОЙ ДИАФРАГМОЙ</t>
  </si>
  <si>
    <t>УКРАИНА</t>
  </si>
  <si>
    <t>4" LCD TFT, 4-х проводный, возможность подключения 2-х видеокамер и блока видеопамяти HVM-300С. питание 220V AC, 15W, габаритные размеры 188x208x62 мм, вес 1.2 кг</t>
  </si>
  <si>
    <t>P-4</t>
  </si>
  <si>
    <t>клавиатура светодиодная для СА-10, отражает 16 зон, 2 дополнительные зоны</t>
  </si>
  <si>
    <t>P-2</t>
  </si>
  <si>
    <t>Кнопка "Выход"</t>
  </si>
  <si>
    <t>DS-7016 HI-S</t>
  </si>
  <si>
    <t>Датчик открытия двери/окна. 400 м, 868 МГц, порог срабатывания 1 см, защита от снятия тампером, батарея типа CR-2032 до 5 лет, 0…+40 С.</t>
  </si>
  <si>
    <t>Брелок, 300 м, 868 МГц, батарея CR-2032 до 5 лет.</t>
  </si>
  <si>
    <t>GC-101 BOX</t>
  </si>
  <si>
    <t xml:space="preserve">GC-101 </t>
  </si>
  <si>
    <t>8 выходов для шлейфов, 3 выхода для управления приборами, 1 выход для управления напряжением, поддержка TouchMemory, настройка с ПК (более 10 000 комбинаций), 12В</t>
  </si>
  <si>
    <t>Комплектация:Ajax GC-101, гермобокс, ИБП.</t>
  </si>
  <si>
    <t>Изв-ль маг-конт накл, режим деж/трев 15/34мм, 29х13х7мм</t>
  </si>
  <si>
    <t>TP-12AM</t>
  </si>
  <si>
    <t>контроллер считывателей проксимити карт, шина RS-485</t>
  </si>
  <si>
    <t>ACCO-KP-PS</t>
  </si>
  <si>
    <t xml:space="preserve">K-940 MCW </t>
  </si>
  <si>
    <t>Dahua Technology</t>
  </si>
  <si>
    <t>Клавиатура "Дунай-КЖ"</t>
  </si>
  <si>
    <t xml:space="preserve">                                                               2. ВИДЕОКАМЕРЫ</t>
  </si>
  <si>
    <t>Сирена 220В</t>
  </si>
  <si>
    <t>ППКОП "Дунай-8/32"+модуль "ВБД6-КМ2"</t>
  </si>
  <si>
    <t>PR-600</t>
  </si>
  <si>
    <t>Proximity карта, толщина 1,6 мм, с прорезью.</t>
  </si>
  <si>
    <t>3.3.  16-КАНАЛЬНЫЕ DVR</t>
  </si>
  <si>
    <t>Модуль                  "Дунай-КМ2"</t>
  </si>
  <si>
    <t>адаптер для подключения СВ-32 к компьютеру</t>
  </si>
  <si>
    <t>считыватель проксимити карт для наружной установки с кнопкой звонка</t>
  </si>
  <si>
    <t>C-03С 12V</t>
  </si>
  <si>
    <t>OBU-М-LED-S</t>
  </si>
  <si>
    <t xml:space="preserve">7"TFT, HandsFree, накладн, подключение 2-х панелей и 2-х мониторов, встроенный блок питания, толщина 28мм. </t>
  </si>
  <si>
    <t>Беспроводная наружная сирена</t>
  </si>
  <si>
    <t>блок питания для приемников (1¸4 канала) 230VАС/12VDC, 100mA</t>
  </si>
  <si>
    <t xml:space="preserve">NEXT K9-85 MCW </t>
  </si>
  <si>
    <t>2-х кнопочный трансмиттер настенный (беспроводная тревожная кнопка)</t>
  </si>
  <si>
    <t>ACCO-KLCDR-BG</t>
  </si>
  <si>
    <t>КабельW4x0,22</t>
  </si>
  <si>
    <t>4 пироэлемента, устойч. к движению животных до 25 кг. Высокая зона детекции до 18 м</t>
  </si>
  <si>
    <t>Выносной модуль индикации и управления</t>
  </si>
  <si>
    <t>Извещатель детектор дыма 12В (четырехпроводный)</t>
  </si>
  <si>
    <t>ACCO-KLCDR-BW</t>
  </si>
  <si>
    <t>KT-STD-2</t>
  </si>
  <si>
    <t>модуль расширения на 8 зон с блоком питания 2,2А</t>
  </si>
  <si>
    <t>Твист-22+</t>
  </si>
  <si>
    <t>Уголок к замку AM-280T LED и TML-300(LED)</t>
  </si>
  <si>
    <t>KT-STD-1</t>
  </si>
  <si>
    <t>Тирас 8П</t>
  </si>
  <si>
    <t>беспроводный контроллер для управления электрооборудоанием 230 В</t>
  </si>
  <si>
    <t>INT-KLCD-GR</t>
  </si>
  <si>
    <t>ВИДЕОГЛАЗОК, 1/3" SONY CCD, 420TVL, 0,1Lux(F1.2), метал. цилиндр, угол обзора 170°</t>
  </si>
  <si>
    <t xml:space="preserve">                                5. СИСТЕМЫ КОНТРОЛЯ И УПРАВЛЕНИЯ ДОСТУПОМ</t>
  </si>
  <si>
    <t>1/3", варифокал f=3,5-8mm, автодиафрагма, Direct Drive, F1.2,  адаптация под ИК диапазон, CS-mount</t>
  </si>
  <si>
    <t>ТПК</t>
  </si>
  <si>
    <t>2-х проводное внешнее переговорное устройство, алюминий, врезное крепление, 185х125мм</t>
  </si>
  <si>
    <t>Угол 105 °, дальность 18 м(30 м), память тревог</t>
  </si>
  <si>
    <t>12 зон, 12 групп, вынос.клав-ра, подкл.до2 клав, задержка на вх/ вых, вых.на сирену, вых.на ПЦН: релейный, Атлас-3/6, Мост, ИнтТел, Селена, под АКБ 7А/ч, встр.фильтр НЧ, пластм.корп</t>
  </si>
  <si>
    <t>Прибор позволяет один RGBHV сигнал распределить на четыре идентичных выхода. Прибор имеет широкую полосу пропускания,превышающую 350 МГц, что обеспечивает передачу видеокартинки с высоким разрешением типа UXGA(1600x1200)</t>
  </si>
  <si>
    <t>HCS251</t>
  </si>
  <si>
    <t>7" TFT, подключение 4-х панелей , подключение дополнительной трубки DP-4VH, встроенная память на 128 кадров.</t>
  </si>
  <si>
    <t xml:space="preserve">кабель для серийного порта c RJ и PIN5 разъемом для INTEGRA, CA-64, СА-10, GSM-4S, GSM-LT 1S, GSM-LT 2S, ACU-100  </t>
  </si>
  <si>
    <t>ПЦН СПДИ "ДУНАЙ-XXI"</t>
  </si>
  <si>
    <t>STS-V-3,5-8DCIR</t>
  </si>
  <si>
    <t>Видеораспределитель 1/4(1 вх/4вых), с общей регулировкой усиления, DC 12V</t>
  </si>
  <si>
    <t>Dome-3D</t>
  </si>
  <si>
    <t xml:space="preserve">1/3" SONY CCD, 420TVL, 0,1Lux(F1.2), f=3,6mm, DC12V, D=19 mm, L=51 mm, метал., кронштейн. </t>
  </si>
  <si>
    <t>МАКС 8022</t>
  </si>
  <si>
    <t>SV4L/К</t>
  </si>
  <si>
    <t>МАКС 8448</t>
  </si>
  <si>
    <t>светодиодная клавиатура для группы для ППК INTEGRA и СА-64, реле для упр-я замком</t>
  </si>
  <si>
    <t>STS UTP-300-1С</t>
  </si>
  <si>
    <t xml:space="preserve">MCM-140 </t>
  </si>
  <si>
    <t>DRC-4BA</t>
  </si>
  <si>
    <t>STS-V-6-60 DC</t>
  </si>
  <si>
    <t xml:space="preserve">MCT-201 </t>
  </si>
  <si>
    <t>Считыватель проксимити карт,  RS-485,Wieggant 34,  антивандальное исполнение,                                                    дальность считывания 1,5 м</t>
  </si>
  <si>
    <t>ЦВ.квадр-р,Real Time, 720x576, рег.усил-я по каналам, Alarm, AC 24V, БП в комплекте</t>
  </si>
  <si>
    <t>Светодиодные клавиатуры для просмотра и изменения состояния групп, соответственно до 8  шлейфов</t>
  </si>
  <si>
    <t>CA-64 OPS-OC</t>
  </si>
  <si>
    <t>HCB-701</t>
  </si>
  <si>
    <t xml:space="preserve">MCR-304 </t>
  </si>
  <si>
    <t>Компл. для передачи видеосигнала по симметричным линиям до 2400м</t>
  </si>
  <si>
    <t>AM-180</t>
  </si>
  <si>
    <t>СА-64</t>
  </si>
  <si>
    <t>EM-Marin тонкая</t>
  </si>
  <si>
    <t>АVD-100</t>
  </si>
  <si>
    <t>ИПК - 8/1</t>
  </si>
  <si>
    <t>SV4R/S</t>
  </si>
  <si>
    <t>Реле СОМ-01</t>
  </si>
  <si>
    <t>RX-2K</t>
  </si>
  <si>
    <t>ППК 4-8 зон с клавиатурой</t>
  </si>
  <si>
    <t>1/4" SONY Super HAD CCD,480 TVL,1,0Lux/0,01 Lux, оптический 22хZoom, Vp-p75 ohms</t>
  </si>
  <si>
    <t>INTEGRA-32</t>
  </si>
  <si>
    <t>KPC-190CH6</t>
  </si>
  <si>
    <t>Блок бесперебойного питания 12В 2А, металич. бокс, место под аккум 12В  7а/ч</t>
  </si>
  <si>
    <t xml:space="preserve">Брелок с TOUCH MEMORY </t>
  </si>
  <si>
    <t>комплект СА-5 с ЖКИ клавиатурой CA-5 BLUE-S и корпусом AWO-005, 5 зон, 3 выхода, RS-232, телефонный коммуникатор, программное обеспечение</t>
  </si>
  <si>
    <t xml:space="preserve">Аналог  Gardi-LUX/8, но  на 64 кадра памяти </t>
  </si>
  <si>
    <t>DPV-4PF2</t>
  </si>
  <si>
    <t>INTEGRA-24 P</t>
  </si>
  <si>
    <t>Выносная антенна к GSM 3x5, GSM-mini+. Длина кабеля - 2м.</t>
  </si>
  <si>
    <t>Недорогое переговорное устройство "Спикер-5" типа «клиент-кассир» для двухсторонней связи. 
Устройство может применяться в банковских кассах и кассах по продаже билетов, пунктах обмена валют, регистратурах и прочих местах с повышенным шумовым фоном.</t>
  </si>
  <si>
    <t>Широкий диапазон входных напряжений, защита от превышения и понижения входного напряжения,                                                                                                                                                                                                                                                                                                                                                              защита от короткого замыкания в нагрузке. Диапазон напряжений ~150...~250 В, 2,5А</t>
  </si>
  <si>
    <t>Беспроводный ИК датчик</t>
  </si>
  <si>
    <t>DPV-4PN</t>
  </si>
  <si>
    <t>MCT-302N</t>
  </si>
  <si>
    <t>SRР 600</t>
  </si>
  <si>
    <t>TML-500(LED)</t>
  </si>
  <si>
    <t>DPV-4PB</t>
  </si>
  <si>
    <t>DS-8116 HDI-S</t>
  </si>
  <si>
    <t>корпус пластиковый для ACCO-KP</t>
  </si>
  <si>
    <t>Кнопка тревоги с фиксацией и ключем.</t>
  </si>
  <si>
    <t>Светодиодные клавиатуры для просмотра и изменения состояния групп, соответственно до 16 шлейфов</t>
  </si>
  <si>
    <t>CH-4-H200S</t>
  </si>
  <si>
    <t>СИСТЕМЫ ВИДЕОНАБЛЮДЕНИЯ</t>
  </si>
  <si>
    <t>РС-1864</t>
  </si>
  <si>
    <t>HF3S18BP</t>
  </si>
  <si>
    <t>150кг, DC12V/300mA, DC24V/150mA с планкой, 170х35х21</t>
  </si>
  <si>
    <t>1/3" CMOS, 540TVL, 0.1 Lux,  f=3.6mm, DC-12V</t>
  </si>
  <si>
    <t>расширитель для подключения релейных клавиатур</t>
  </si>
  <si>
    <t>STS UTP-300-1</t>
  </si>
  <si>
    <t>STS-C316VF</t>
  </si>
  <si>
    <t>Считыватель проксимити карт,   встроенная кодовая клавиатура,  RS-485,   Wieggant 34,                                 антивандальное исполнение</t>
  </si>
  <si>
    <t>ББП-50</t>
  </si>
  <si>
    <t>РС1555RKZ</t>
  </si>
  <si>
    <t>Орион 4Т7</t>
  </si>
  <si>
    <t>Блок памяти для HA-300 на 60 кадров, дата, время</t>
  </si>
  <si>
    <t>STS-C510SI /3,6</t>
  </si>
  <si>
    <t>3.2.   8-КАНАЛЬНЫЕ DVR</t>
  </si>
  <si>
    <t>CDV-50</t>
  </si>
  <si>
    <t>Hikvision</t>
  </si>
  <si>
    <t xml:space="preserve">ППКОП                    "Дунай-4.1" </t>
  </si>
  <si>
    <t>МАКС 4022</t>
  </si>
  <si>
    <t>Не экранированный - 6 по 0,22мм( бухта 100м)</t>
  </si>
  <si>
    <t>Устройство дистанционного радиоуправления. Дальность 20м, до 20 брелков(1 в комплекте), энергонезавис.пит., динамич. плав. код.</t>
  </si>
  <si>
    <t>JA-80PB</t>
  </si>
  <si>
    <t>Беспроводный комбинированный извещатель движения и разбития стекла (в комплекте  батарейки, срок службы 3 года).</t>
  </si>
  <si>
    <t>JA-80Z</t>
  </si>
  <si>
    <t>Беспроводный модуль репитера для JA-82K и JA-83K. Дублирует состояние 40 устройств на PGX, PGY, IW и EW. В комплект поставки батарея не входит.</t>
  </si>
  <si>
    <t>JA-82M</t>
  </si>
  <si>
    <t>Оконный извещатель (3 положения,открыто-приоткрыто-закрыто),белый</t>
  </si>
  <si>
    <t>TP-12AC</t>
  </si>
  <si>
    <t>Основная станция на 12 абон. (тлф.трубки TP-SS), 15-24V</t>
  </si>
  <si>
    <t>Модуль релейных выходов для POWER MAX</t>
  </si>
  <si>
    <t>Visіonic</t>
  </si>
  <si>
    <t>16-ти канальный активный приемник +16 активных передатчика (IP66 корп.) видео и питания по витой паре. АС180-250V.  Запитка камер DC12V:16X1A- L=200м, 16X0,5A- L=400м, 16X0,3A- L=600м. Встр. грозозащита. Вход пр.-клемник, выход пр.-BNC. Вход пер.-"ласточкин хвост", выход пер.- нажим клемник. Монтаж под 19" стойку.</t>
  </si>
  <si>
    <t>кнопка выхода (нормально закрыта), нерж. сталь, широкая, NС/NO</t>
  </si>
  <si>
    <t>Интерфейс передачи  RS-485,LCD экран  128ммx64мм Макс. длина кабеля  1200m
Питание  12VDC Рабочая температура   -10°C~+55° Допустимая влажность при работе  10%~90%
Размер (мм)  360мм(Д)x200мм(Ш)x108мм(В) Вес  3.3 Кг</t>
  </si>
  <si>
    <t>JA-63A</t>
  </si>
  <si>
    <t>Crow</t>
  </si>
  <si>
    <t>Клавиатура 12Т 1</t>
  </si>
  <si>
    <t xml:space="preserve">Кабель коаксиальный 75 Ом (в бухте 100м) </t>
  </si>
  <si>
    <t>комплект 2-х канальный + 2 брелка P-2, 433,92МГц, до 100м, до 340 брелков</t>
  </si>
  <si>
    <t>Количество подключаемых шлейфов — до 6 шт., с устройством расширения «ВБД6-УР» — до 24 шт., число групп шлейфов — 1,2, с «ВБД6-УР» — 6;
Стандартные стыки для организации проводных и беспроводных каналов связи передачи тревожной информации на ПЦН по: занятой или выделенной телефонной линии ГТС; выделенному радиоканалу; мобильной сотовой сети стандарта GSM900/1800; интерфейсу RS 232 для передачи данных от ППК к ПЭВМ, СРП «Банкомсвязь»; интерфейсу RS 485 для организации сети между несколькими ППК (до 9 шт.)</t>
  </si>
  <si>
    <t>DRC-2AC</t>
  </si>
  <si>
    <t>НАС - 300</t>
  </si>
  <si>
    <t>HF3C35CP</t>
  </si>
  <si>
    <t>блок питания для CB-32 (с использованием GSM-интерфейса) 230VАС/12VDC, 300mA</t>
  </si>
  <si>
    <t>Антенна к GSM</t>
  </si>
  <si>
    <t>Артон-04П</t>
  </si>
  <si>
    <t>DS-8108 HDI-S</t>
  </si>
  <si>
    <t>CROW</t>
  </si>
  <si>
    <t>TG10Z0513FCS</t>
  </si>
  <si>
    <t>Устройство расширения "ВБД6-УР"</t>
  </si>
  <si>
    <t>1/3" SONY CCD, 420TVL, 0,1Lux(F1.2), f=3.6mm, DC12V, BLC, AWB, d=23mm, l=52mm, t=-10...+50°С, козырек, кронштейн.</t>
  </si>
  <si>
    <t>1/4" SONY Super HAD CCD 480TVL  F3.9mm~85.8mm оптический 22хZoom 0.01 Lux 1Vp-p75 ohms упр-е по RS-485, 24V</t>
  </si>
  <si>
    <t>Код.панельКД04/DORI</t>
  </si>
  <si>
    <t>1/3", варифокал f=6-60mm, автодиафрагма, Direct- Drive, F1.6,  CS-mount</t>
  </si>
  <si>
    <t>Контактная группа для перехода дверь-косяк</t>
  </si>
  <si>
    <t>Аналог Артон-04П,8-ми зонный</t>
  </si>
  <si>
    <t xml:space="preserve">ППКОП                  "ВБД6-10" </t>
  </si>
  <si>
    <t xml:space="preserve">Модуль                   "ВБД6-RS4" </t>
  </si>
  <si>
    <t>GSM контроллер, Бюджетная версия "GSM 3x5": контроль 2-х шлейфов, SMS и дозвон на 2 номера, выход для  сирены. Проверка остатка на счёте. Контроль объектов недвижимости и автомобилей как в комплексе с другими охранными устройствами, так и в автономном режиме. Аккумулятор.</t>
  </si>
  <si>
    <t>INT-KLCDK-GR</t>
  </si>
  <si>
    <t>1/3" SONY HQ1 CCD, 540TVL, 0,5Lux, f=3,6/6mm, DC12V/180мА, 32x32mm, день/ночь.</t>
  </si>
  <si>
    <t xml:space="preserve">VD-1 </t>
  </si>
  <si>
    <t>4 зоны, вынос.клав-ра, вых.на сирену, вых.на ПЦН: релейный, Атлас-3,Мост,Интеграл,Селена, под АКБ 7А/ч, встр.фильтр  НЧ, БПТЛ, пластм.корп</t>
  </si>
  <si>
    <t>EVC-CS1004VF/2,8-11</t>
  </si>
  <si>
    <t>DS-7008 HI-S</t>
  </si>
  <si>
    <t>Кристалл-3</t>
  </si>
  <si>
    <t>Не экранированный - 2 по 0,22мм( бухта 100м)</t>
  </si>
  <si>
    <t>Устройство,позврляюшее подключить любой индивидуальный домофон Gardi и Commax к многоквартирному подъездному домофону Visit. Даёт возможность с одного домофона контролировать и общую подъездную дверь , и дверь в квартиру.</t>
  </si>
  <si>
    <t>функциональный блок, 16 шлейфов, возможность расширения до 128, 16 групп, 16 пользователей, 1 релейный выход</t>
  </si>
  <si>
    <t>4 зоны, предназначен для охраны объектов в составе СПДИ «Дунай-XXI», КИСЦН «Дунай»,  с автоматизированной тактикой охраны</t>
  </si>
  <si>
    <t>DRC-2AB</t>
  </si>
  <si>
    <t>AQUA PLUS</t>
  </si>
  <si>
    <t>ППКОП "ВБД4"</t>
  </si>
  <si>
    <t>GSM-4S</t>
  </si>
  <si>
    <t>Блок питания 12в, 1А</t>
  </si>
  <si>
    <t>Устройство дистанционного радиоуправления. Дальность 300м , до 20 брелков(1 в комплекте), энергонезавис.пит., динамич. плав. код.</t>
  </si>
  <si>
    <t xml:space="preserve">ППКОП                  "ВБД6-2" </t>
  </si>
  <si>
    <t>Беспроводный датчик газа (метан)</t>
  </si>
  <si>
    <t>Аналог KPC-190SB, f=3.6/6//8mm, герм, D=19 mm, L=60 mm, кронштейн</t>
  </si>
  <si>
    <t>СА-6 (КLED)</t>
  </si>
  <si>
    <t>Мульти-контроллер: 4795 пользователей по 2 отпечатка на 1 пользователя,  управление BF-630,                                     RS-485, TCP/IP, контроль состояния двери</t>
  </si>
  <si>
    <t>4,5 A/h 12V герметичный</t>
  </si>
  <si>
    <t>1/3" SONY CCD, 600 TVL, 0.05Lux, f=3.5-8mm (вариофокал, регул. внешняя), ИК-до 30м, DC=12V, IP-66, козырёк, кроннштейн</t>
  </si>
  <si>
    <t>плата 8 зон, 2 группы, 5 выходов, телефонный коммуникатор, программное обеспечение</t>
  </si>
  <si>
    <t>WSS</t>
  </si>
  <si>
    <t xml:space="preserve">MCS-700 </t>
  </si>
  <si>
    <t>DP - KSS</t>
  </si>
  <si>
    <t>Лунь-5С</t>
  </si>
  <si>
    <t>ППК П "Дозор-8" (авт.)</t>
  </si>
  <si>
    <t>Двойной, угол 105 °, дальность 15 м</t>
  </si>
  <si>
    <t>BМ-02</t>
  </si>
  <si>
    <t>STAM-2 BE</t>
  </si>
  <si>
    <t>Цветная одноабонентская видеопанель</t>
  </si>
  <si>
    <t>Центральный пульт громкой связи  с 1 абонентом,  питание 12В</t>
  </si>
  <si>
    <t>CLIP 1</t>
  </si>
  <si>
    <t>AN-200-HS</t>
  </si>
  <si>
    <t>AN-200-HT</t>
  </si>
  <si>
    <t>МУШ-3</t>
  </si>
  <si>
    <t>функциональный блок</t>
  </si>
  <si>
    <t xml:space="preserve">Извещатель пожарный дымовой </t>
  </si>
  <si>
    <t>RX-4K</t>
  </si>
  <si>
    <t>CDV-50AM</t>
  </si>
  <si>
    <t>Видео-входы 16, Аудио-вход 16, 4CIF (PAL:704×576 NTSC:704×480), Разрешение при записи 4CIF/DCIF/2CIF/CIF/QCIF, 8 SATA,USB,Ethernet,10M/100M,PTZ</t>
  </si>
  <si>
    <t>I</t>
  </si>
  <si>
    <t>MCM 96NDRAJ</t>
  </si>
  <si>
    <t>JA-60GSM</t>
  </si>
  <si>
    <t>Считыватель Touch Memory, врезной, метал. (хром), свет. индикация.</t>
  </si>
  <si>
    <t xml:space="preserve">                                                       </t>
  </si>
  <si>
    <t>18A/h 12V герметичный</t>
  </si>
  <si>
    <t>HVPWB2</t>
  </si>
  <si>
    <t>плата 4 зоны, 4 группы, 4 вых., БП 1,7А, RS-232, телефонный коммун., програм. обеспеч.</t>
  </si>
  <si>
    <t>JA-63KR</t>
  </si>
  <si>
    <t>STS-300/3,6</t>
  </si>
  <si>
    <t>1/4" SONY Super HAD CCD, 470TVL,  1Lux/0,02Lux (режим Low Shutter), оптический 22хZoom, угл.скорость до 380гр/с, 256 предуст(в т.ч.zoom), поворот по гор.360гр, по верт.90гр,  упр-е по RS-485, 24V</t>
  </si>
  <si>
    <t xml:space="preserve">дополнительный брелок-передатчик для ST-200-HS </t>
  </si>
  <si>
    <t>CAM - 1000</t>
  </si>
  <si>
    <t>КИТАЙ</t>
  </si>
  <si>
    <t xml:space="preserve">1/3" SONY CCD, 600TVL, 0,05Lux, f=3,6mm, ИК-35м, DC12V/420мА, IP-66,козырек, кронштейн. </t>
  </si>
  <si>
    <t>DVR1604LE-S</t>
  </si>
  <si>
    <t>HVPCB2</t>
  </si>
  <si>
    <t>DVR1604LE-U</t>
  </si>
  <si>
    <t>корпус металлический 260х170х40 для 2-х модулей расширения</t>
  </si>
  <si>
    <t>DVR1604LE-L</t>
  </si>
  <si>
    <t>8 видео и 4 аудиовхода, 8 сквозных каналов и 1 канал матричного выхода. Первый канал видео поддерживает запись в реальном времени с разрешением  D1(4CIF), остальные - CIF в реальном времени. Поддержка VGA, HDMI, eSATA, USB2.0 и 4 жестких диска.</t>
  </si>
  <si>
    <t xml:space="preserve"> экранированный -12по 0,22мм( бухта 100м)</t>
  </si>
  <si>
    <t>Блок памяти для DPV-4HP на 64 кадра, дата, время</t>
  </si>
  <si>
    <t>Алай Е-2</t>
  </si>
  <si>
    <t>РОССИЯ</t>
  </si>
  <si>
    <t>ПРАЙС-ЛИСТ</t>
  </si>
  <si>
    <t>СМК 3-24</t>
  </si>
  <si>
    <t>Светодиоды</t>
  </si>
  <si>
    <t xml:space="preserve"> экранированный -10по 0,22мм( бухта 100м)</t>
  </si>
  <si>
    <t>MDT-122</t>
  </si>
  <si>
    <t>АCU-100</t>
  </si>
  <si>
    <t>ЦВЕТНЫЕ</t>
  </si>
  <si>
    <t>1/3" Sony CCD, 420TVL,  0.8 Lux, f =3.6mm, ИК до 15 м, DC-12V/250mA, металлический врезной корпус, дизайн точечного светильника.</t>
  </si>
  <si>
    <t>Адаптер подключения принтера</t>
  </si>
  <si>
    <t>Беспроводный датчик утечки газа (анализ природного газа, пропан, бутан)</t>
  </si>
  <si>
    <t>ППК 6-8 зон с клавиатурой</t>
  </si>
  <si>
    <t>Антена (для Луня GM) 5м</t>
  </si>
  <si>
    <t>модуль мониторинга GPRS/SMS, включающий мониторинг или оповещение, 5 входов</t>
  </si>
  <si>
    <t xml:space="preserve">3.4.  АВТОМОБИЛЬНЫЕ ВИДЕОРЕГИСТРАТОРЫ </t>
  </si>
  <si>
    <t>PC 5501Z</t>
  </si>
  <si>
    <t>ППКОП                   "ВБД6-МУ" с дл. Шлейф.</t>
  </si>
  <si>
    <t>ИПР-1</t>
  </si>
  <si>
    <t>TC-D6622AW</t>
  </si>
  <si>
    <t xml:space="preserve">Видео-входы 16, Аудио-вход 4, Видео-выходы (VGA 1024*768/60Hz,2 BNC 1.0Vp-p, 75Ω), Разрешение при записи СIF 25 fps/2CIF/QCIF,4 SATA,USB,Ethernet,10M/100M,PTZ </t>
  </si>
  <si>
    <t>1/3” SONY HQ1 CCD, 550TVL, 0,3Lux,  f=3,6/6mm, день/ночь,  t=-30…+60°С, DC12V/180мА, IP-66, козырек, кронштейн.</t>
  </si>
  <si>
    <t>клавиатура ЖКИ для СА-10, 2 дополнительные зоны, RS-232</t>
  </si>
  <si>
    <t>Извещатель разбития стекла, радиус 10 м</t>
  </si>
  <si>
    <t>Извещатель тепловой максимальный</t>
  </si>
  <si>
    <t xml:space="preserve">Индикатор контроля несущей </t>
  </si>
  <si>
    <t>АSD-100</t>
  </si>
  <si>
    <t>STS-416/3,6</t>
  </si>
  <si>
    <t>16 видео и 4 аудиовхода, 16 сквозных каналов и 1 канал матричного выхода. Первый и девятый каналы видео поддерживают запись в реальном времени с разрешением  D1(4CIF), остальные - CIF в реальном времени. Поддержка VGA, HDMI, eSATA, USB2.0 и 4 жестких диска.</t>
  </si>
  <si>
    <t>корпус для ЖКИ клавиатур типа LCD и LCD-L, металлический</t>
  </si>
  <si>
    <t>SK-M201/2,45/2,96/12/16</t>
  </si>
  <si>
    <t xml:space="preserve">MCT-501 </t>
  </si>
  <si>
    <t>Чёрно-белая врезная вызывная видеопанель на 4 абонента, корпус-алюминий</t>
  </si>
  <si>
    <t>GSM LT-1S</t>
  </si>
  <si>
    <t>Модуль                     "Дунай-RS2"</t>
  </si>
  <si>
    <t>Витая пара FinMark UTP кат 5е, медь 0,48мм, оболочка PVC, цвет белый, упаковка - 305м</t>
  </si>
  <si>
    <t>8-аудио, 8-видео, realtime по каждому каналу,4CIF,сжатие MPEG4, USB flash disk, USB HDD, USB CD/DVD writer, USB мышь, NTSC/PAL 720*576, разр. 200кад/сек, запись 704х288/отображение, SATA интерф., 8HDD</t>
  </si>
  <si>
    <t>ППК 8-32 зоны без клавиатуры</t>
  </si>
  <si>
    <t>комплект 2-канал., 200 м: приемник, 220В (2VA), 2 реле (220VAC/16A); 2 брелка, 433,92 Мгц</t>
  </si>
  <si>
    <t>1/3" SONY CCD, 570 TVL,0,05Lux, f=2,8-11mm(вариофокал), DC12V/160мА, IP-67, t=−30…+60°С, козырек, спецкронштейн.</t>
  </si>
  <si>
    <t>DT-1</t>
  </si>
  <si>
    <t>Не экранированный -14по 0,22мм( бухта 100м)</t>
  </si>
  <si>
    <t>8 зон, 8групп, вынос.клав-ра, подкл.до2 клав, 16 кодов доступа, задержка на вх/вых, вых.на сирену, вых.на ПЦН: релейный, Атлас-3/6, Мост, ИнтТел, Селена, под АКБ 7А/ч, встр.фильтр НЧ, пластм.корп</t>
  </si>
  <si>
    <t>Накладная "башня", козырек, клин-кронштейн для разворота на 30 град. Видеокамера SONY.</t>
  </si>
  <si>
    <t>STS-104/2,8/6/8/12/16</t>
  </si>
  <si>
    <t>Кабель RG6 U</t>
  </si>
  <si>
    <t>DR-2A</t>
  </si>
  <si>
    <t>модуль расширения на 8 релейных выходов</t>
  </si>
  <si>
    <t xml:space="preserve">MCT-211 </t>
  </si>
  <si>
    <t>1/3" SONY CCD, 400TVL, 0,1Lux (F1.2), f=2,96/6,0/8,0/12,0mm,DC12V, 32х32х27mm</t>
  </si>
  <si>
    <t>16 видео и 4 аудиоканала. Первый и девятый каналы видео поддерживают запись в реальном времени с разрешением  D1(4CIF), остальные - CIF в реальном времени. Поддерживает форматы VGA, HDMI и USB2.0, 1 HDD</t>
  </si>
  <si>
    <t>SRX 1100</t>
  </si>
  <si>
    <t>АSW-100 F</t>
  </si>
  <si>
    <t>Накладная "башня", козырек, клин-кронштейн для разворота на 30 град.</t>
  </si>
  <si>
    <t>Программное обоеспечение  под WINDOWS-95/98/NT/2000/XP только для GSM-900/1800</t>
  </si>
  <si>
    <t>Мини электромагнитный замок. Сила удержания - 50кг. DC12V/100mA, DC24V/200mA</t>
  </si>
  <si>
    <t xml:space="preserve">Видео-входы 8,Аудио-вход 4, Видео-выходы (VGA 1024*768/60Hz,2 BNC 1.0Vp-p, 75Ω), Разрешение при записи СIF 25 fps/2CIF/QCIF,2 SATA,USB,Ethernet,10M/100M </t>
  </si>
  <si>
    <t>GPRS-T2</t>
  </si>
  <si>
    <t>BF-604E/Х</t>
  </si>
  <si>
    <t>1/3" Sony CCD, 570TVL, 0.05 Lux, f=3,6mm, DC-12V, D-100mm (шнур в компл. с разъёмами), купол пластик.</t>
  </si>
  <si>
    <t>USB/RS-232</t>
  </si>
  <si>
    <t>DRC-6AB</t>
  </si>
  <si>
    <t xml:space="preserve">корпус для светодиодных клавиатур типа LED-S и LED-M, металлический  </t>
  </si>
  <si>
    <t>Блок памяти для DPS-24B на 32 кадра</t>
  </si>
  <si>
    <t>Чёрно-белая врезная вызывная видеопанель на 2 абонента, корпус-алюминий</t>
  </si>
  <si>
    <t>Тирас 4П</t>
  </si>
  <si>
    <t>оповещатель наружный свето-звуковой, 120 dB, t= -35¸60°С, овальный пластиковый</t>
  </si>
  <si>
    <t>БП-065</t>
  </si>
  <si>
    <t>Электронный ключ с держателем-брелком</t>
  </si>
  <si>
    <t>Аккумул-р 1,3Ач</t>
  </si>
  <si>
    <t>CA-64 E</t>
  </si>
  <si>
    <t>TG2Z3514FCS</t>
  </si>
  <si>
    <t>беспроводный наружный оповещатель</t>
  </si>
  <si>
    <t>Блок управления электромеханическим замком I выход - 5А, U выход - 24В, герм.</t>
  </si>
  <si>
    <t>считыватель проксимити карт для наружной установки</t>
  </si>
  <si>
    <t>VEСTOR</t>
  </si>
  <si>
    <t>ППК 8-64 зоны без клавиатуры</t>
  </si>
  <si>
    <t>2,3 A/h 12V герметичный</t>
  </si>
  <si>
    <t>АPD-100</t>
  </si>
  <si>
    <t>Преобразователь аналогового видеосигнала BNC в цифровой VGA</t>
  </si>
  <si>
    <t>кл-ра ЖКИ для ППК INTEGRA и СА-64, голубая подсв. 2х16 знаков, 2 доп.зоны, порт RS-232</t>
  </si>
  <si>
    <t>расширитель для СА-10 на 6 зон</t>
  </si>
  <si>
    <t>RC-22</t>
  </si>
  <si>
    <t>Адаптер "Дунай-АД8"</t>
  </si>
  <si>
    <t>DS-7216 HVI-S</t>
  </si>
  <si>
    <t>STS-TWIST-PwA-4(1А)</t>
  </si>
  <si>
    <t>CNB-WMB80</t>
  </si>
  <si>
    <t>Видеодомофон ч/б, на 2 канала, возможно подключение блока памяти VM-64Р, до 2-х в паралель    DPV-4PB и доп.трубки DP-4VR</t>
  </si>
  <si>
    <t>AWO-005</t>
  </si>
  <si>
    <t>Накладной на метал, Ток mA 100, Напряжение, В 100, Тип контактов Н/З, рабочее расстояние, мм &gt; 17 &lt;25, габаритные размеры 64*14*20мм</t>
  </si>
  <si>
    <t>CM-801</t>
  </si>
  <si>
    <t>3.5" с белой LED подсведкой. К монитору Commax CDV-35H, можно подключить 2 вызывные панели, или 2 видеокамеры (PAL или NTSC). Может работать как интерфон 2 монитора Commax CDV-35H, подключённые паралельно, или с дополнительной трубкой DP-4VH, DP-VR.  Есть кнопка отрывания двери.Видеопанель в комплекте</t>
  </si>
  <si>
    <t>Орион 2ТИ.2</t>
  </si>
  <si>
    <t>Термокожух для б/к камер 32*32мм и 38*38мм, ИК модуль-30м, кронштейн, козырёк, L=100мм, DC12V/300мА</t>
  </si>
  <si>
    <t>GBX-1</t>
  </si>
  <si>
    <t>5.2. ИСПОЛНИТЕЛЬНЫЕ УСТРОЙСТВА</t>
  </si>
  <si>
    <t>Цветной видеодомофон с трубкой.Имеет цветной TFT LCD 5" NTSC.Есть возможность подключить паралельно 2 монитора Commax CDV-50N,  также подключается дополтительная трубка DP-4VR, функция вызов и связь трубка-монитор, питание            от   110-240В 50Г. Встроенный блок питания.Видеопанель в комплекте</t>
  </si>
  <si>
    <t>1/3" Sony CCD, 420TVL,  0.05 Lux,  f=3.6mm, DC-12V, D-100mm (чёрный)</t>
  </si>
  <si>
    <t>прибор для измерения уровня радиосигнала</t>
  </si>
  <si>
    <t>Аналог DPV-4HP, новый корпус, возможность подключения блока памяти VM-64Р, дополнительной трубки DP-4VR.</t>
  </si>
  <si>
    <t>FORCE-1</t>
  </si>
  <si>
    <t>CH-4-H200Т</t>
  </si>
  <si>
    <t>EXIT-802</t>
  </si>
  <si>
    <t>Трансформатор для контрольных панелей, 220/16,5В, 50VA</t>
  </si>
  <si>
    <t>СА-10 КLED-S</t>
  </si>
  <si>
    <t>CAM - 2000WL</t>
  </si>
  <si>
    <t>модуль расширения на 8 релейных выходов с блоком питания 2,2А</t>
  </si>
  <si>
    <t>Jablotron</t>
  </si>
  <si>
    <t>H006</t>
  </si>
  <si>
    <t>Дисплей CMOS, 0,3 Мегапикселей. Угол обзора 69°. Разрешение640×480 точек. Скорость съемки30 кадров в секунду. ИК-подсветка. Формат файло AVI, циклическая запись. Функция записи звука. Функция установки “Дата/время”. Матрица 1 / 4 CMOS цвета. Поддержка SD / MMC карт памяти от 256 МБ до 16 ГБ. Интерфейс         USB / AV Out. Размеры  78х62х29 мм</t>
  </si>
  <si>
    <t>F500LHD</t>
  </si>
  <si>
    <t>H.264 / MJPEG Дуальный поток сжатия (DualStream),Высокое разрешение записи до 2MP 1600x1200 (для DS-2CD7153-E), Вандалозащищенный мини-корпус,H.264 / MPEG4 Два потока видео (DualStream) видеосжатия в режиме реального времени HD720P/4CIF/DCIF/2CIF/CIF/QCIF,ONVIF стандарт (для DS-2CD7133-E), ONVIF и PSIA стандарты (для DS-2CD7153-E).</t>
  </si>
  <si>
    <t>DS-2CD892P-IR3</t>
  </si>
  <si>
    <t xml:space="preserve">Высокопроизводительная ПЗС матрица Sony.Встроенная Linux ОС.Аппаратное сжатие DaVinci TI  H.264 / MPEG4 Два потока видео (DualStream) видеосжатия реал.вр. HD720P/4CIF/DCIF/2CIF/CIF/QCIF.Поддержка переменных скорости передачи в битах и кадровой скорости.Поддерживается IE client для сетевого просмотра
</t>
  </si>
  <si>
    <t>приемник для управления 6 ролетами для окон, 220В, 12 реле, 433,92 Мгц</t>
  </si>
  <si>
    <t>КабельW10x0,22( без экрана)</t>
  </si>
  <si>
    <t xml:space="preserve">ППКОП                     "ВБД6-12" </t>
  </si>
  <si>
    <t>DW-200-HS</t>
  </si>
  <si>
    <t>DW-200-HT</t>
  </si>
  <si>
    <t>Украина, г. Полтава</t>
  </si>
  <si>
    <t>STS-V-2,8-12DC</t>
  </si>
  <si>
    <t>TG4Z2813FCS-IR</t>
  </si>
  <si>
    <t>Орион 4Т.3.1</t>
  </si>
  <si>
    <t>NTCS,цветной,4-х проводный,LCD экран 5",телеф. Линия, без трубки, датчики газа, дыма, тревожная кнопка.</t>
  </si>
  <si>
    <t>АGD-100</t>
  </si>
  <si>
    <t>Монит. 4-х провод.,парал. подключ. 2 мон., 2-камер. и блока памяти HVM-200B, доп. трубки</t>
  </si>
  <si>
    <t>INTEGRA-64 P</t>
  </si>
  <si>
    <t>1/3" SONY CCD, 420TVL, 0,3Lux, f=3,6mm,DC12V/150мА, 32x32mm, день/ночь.</t>
  </si>
  <si>
    <t>CZ-EMM4</t>
  </si>
  <si>
    <t>ТАЙВАНЬ</t>
  </si>
  <si>
    <t>CZ-EMM3</t>
  </si>
  <si>
    <t>Вызывная панель с черно-белой камерой до 3-х абонентов</t>
  </si>
  <si>
    <t>2-х зонный пожарный прибор,сработка по двум датчикам в шлейфе,высокая информативность,раздельная индикация  пожар и неисправность,выход отключения вентиляции,выход питания извещателей,оповещателей,дополнительное подключение управляемого модуля релейных выходов МРЛ-2(МРЛ-2.1)для обеспечения в припобе выходов ПЦН пожар,ПЦН неисправность. Возможность подключения в 1 шлейф пожарных извещателей с замыкающимися(размыкающимися)контактами и токопотребляющих 2-х проводных пожарных извещателей. Управление и программирование прибором осуществляется с встроенной клавиатуры и 4-х  кнопок управления,при этом обеспечивается 4 уровня доступа. Пластиковый корпус,под АКБ 4 А/ч</t>
  </si>
  <si>
    <t>ETHERNET модуль для удаленной работы с ППК INTEGRA и СА-64 по компьютерной сети</t>
  </si>
  <si>
    <t>Универсальный передатчик на 2 зоны</t>
  </si>
  <si>
    <t>ЧЕРНО-БЕЛЫЕ</t>
  </si>
  <si>
    <t>500кг, 12В, 0,5 А, с планкой, 266х67х39, таймер задержки 5-30 сек</t>
  </si>
  <si>
    <t xml:space="preserve">дополнительный брелок-передатчик для CH-4-H200S </t>
  </si>
  <si>
    <t>PSU 12V/3A</t>
  </si>
  <si>
    <t xml:space="preserve">2.1.2. В КВАДРАТНОМ КОРПУСЕ </t>
  </si>
  <si>
    <t>оповещатель наружный свето-звуковой, 120 dB, t= -35¸60°С, пластиковый корпус</t>
  </si>
  <si>
    <t>BF-630X EM</t>
  </si>
  <si>
    <t>PYRONIX</t>
  </si>
  <si>
    <t>Gardi VC-12</t>
  </si>
  <si>
    <t>плата 16 зон, 8 объектов, 32 группы,16 вых., БП 3А, RS-232, телеф. коммун.</t>
  </si>
  <si>
    <t>ИРТС</t>
  </si>
  <si>
    <t>2-х канальный беспроводный магнитоконтактный извещатель, вход для доп. извещателя</t>
  </si>
  <si>
    <t>пластиковый держатель для проксимити карт KT-STD-2</t>
  </si>
  <si>
    <t>4-х зонный пожарный прибор, разделение пожар/неисправность, срабатывание по двум датчикам в шлейфе, высокая информативность, раздельная индикация  пожар и неисправность, выход ПЦН пожар, ПЦН неисправность, выход питания извещателей, оповещателей. Возможность подключения в 1 шлейф пожарных извещателей с замыкающимися (размыкающимися) контактами и токопотребляющих 2-х проводных пожарных извещателей. Управление и программирование прибором осуществляется с встроенной клавиатуры . Металический корпус, под АКБ 7 А/ч, программирование различных параметров и функций.</t>
  </si>
  <si>
    <t>Лунь 7Т</t>
  </si>
  <si>
    <t>Impaq GB</t>
  </si>
  <si>
    <t>Модуль                             "Дунай-G1"</t>
  </si>
  <si>
    <t>DPV-4MTN</t>
  </si>
  <si>
    <t>TR-1K</t>
  </si>
  <si>
    <t>Лунь 7Н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</si>
</sst>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₴&quot;;\-#,##0&quot;₴&quot;"/>
    <numFmt numFmtId="166" formatCode="#,##0&quot;₴&quot;;[Red]\-#,##0&quot;₴&quot;"/>
    <numFmt numFmtId="167" formatCode="#,##0.00&quot;₴&quot;;\-#,##0.00&quot;₴&quot;"/>
    <numFmt numFmtId="168" formatCode="#,##0.00&quot;₴&quot;;[Red]\-#,##0.00&quot;₴&quot;"/>
    <numFmt numFmtId="169" formatCode="_-* #,##0&quot;₴&quot;_-;\-* #,##0&quot;₴&quot;_-;_-* &quot;-&quot;&quot;₴&quot;_-;_-@_-"/>
    <numFmt numFmtId="170" formatCode="_-* #,##0_₴_-;\-* #,##0_₴_-;_-* &quot;-&quot;_₴_-;_-@_-"/>
    <numFmt numFmtId="171" formatCode="_-* #,##0.00&quot;₴&quot;_-;\-* #,##0.00&quot;₴&quot;_-;_-* &quot;-&quot;??&quot;₴&quot;_-;_-@_-"/>
    <numFmt numFmtId="172" formatCode="_-* #,##0.00_₴_-;\-* #,##0.00_₴_-;_-* &quot;-&quot;??_₴_-;_-@_-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[$-FC19]d\ mmmm\ yyyy\ &quot;г.&quot;"/>
    <numFmt numFmtId="180" formatCode="[$$-409]#,##0"/>
    <numFmt numFmtId="181" formatCode="[$€-2]\ #,##0"/>
    <numFmt numFmtId="182" formatCode="[$€-2]\ #,##0.00"/>
    <numFmt numFmtId="183" formatCode="0.0%"/>
    <numFmt numFmtId="184" formatCode="[$$-409]#,##0.00"/>
    <numFmt numFmtId="185" formatCode="#,##0.00_р_."/>
  </numFmts>
  <fonts count="8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39"/>
      <name val="Arial"/>
      <family val="2"/>
    </font>
    <font>
      <b/>
      <u val="single"/>
      <sz val="10"/>
      <color indexed="39"/>
      <name val="Arial"/>
      <family val="2"/>
    </font>
    <font>
      <b/>
      <sz val="28"/>
      <color indexed="16"/>
      <name val="Arial"/>
      <family val="2"/>
    </font>
    <font>
      <b/>
      <sz val="18"/>
      <color indexed="8"/>
      <name val="Arial"/>
      <family val="2"/>
    </font>
    <font>
      <b/>
      <sz val="22"/>
      <color indexed="8"/>
      <name val="Times New Roman"/>
      <family val="2"/>
    </font>
    <font>
      <b/>
      <sz val="18"/>
      <color indexed="8"/>
      <name val="Times New Roman"/>
      <family val="2"/>
    </font>
    <font>
      <u val="single"/>
      <sz val="14"/>
      <color indexed="39"/>
      <name val="Times New Roman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10"/>
      <color indexed="16"/>
      <name val="Times New Roman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6"/>
      <name val="Times New Roman"/>
      <family val="2"/>
    </font>
    <font>
      <b/>
      <sz val="8"/>
      <color indexed="8"/>
      <name val="Times New Roman"/>
      <family val="2"/>
    </font>
    <font>
      <sz val="12"/>
      <color indexed="16"/>
      <name val="Arial"/>
      <family val="2"/>
    </font>
    <font>
      <b/>
      <sz val="14"/>
      <color indexed="16"/>
      <name val="Arial"/>
      <family val="2"/>
    </font>
    <font>
      <b/>
      <i/>
      <sz val="14"/>
      <color indexed="8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2"/>
    </font>
    <font>
      <u val="single"/>
      <sz val="14"/>
      <color indexed="9"/>
      <name val="Times New Roman"/>
      <family val="1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1"/>
      <name val="Arial"/>
      <family val="2"/>
    </font>
    <font>
      <sz val="11"/>
      <name val="??"/>
      <family val="0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돋움"/>
      <family val="0"/>
    </font>
    <font>
      <b/>
      <sz val="8"/>
      <color indexed="8"/>
      <name val="Arial Cyr"/>
      <family val="0"/>
    </font>
    <font>
      <sz val="9"/>
      <name val="Arial"/>
      <family val="2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8"/>
      <color indexed="53"/>
      <name val="Arial"/>
      <family val="2"/>
    </font>
    <font>
      <b/>
      <sz val="8"/>
      <color indexed="30"/>
      <name val="Arial"/>
      <family val="2"/>
    </font>
    <font>
      <b/>
      <sz val="8"/>
      <color indexed="30"/>
      <name val="Arial Cyr"/>
      <family val="0"/>
    </font>
    <font>
      <sz val="12"/>
      <name val="Arial"/>
      <family val="2"/>
    </font>
    <font>
      <b/>
      <i/>
      <sz val="18"/>
      <color indexed="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40"/>
      <name val="Arial"/>
      <family val="2"/>
    </font>
    <font>
      <sz val="14"/>
      <color indexed="8"/>
      <name val="Arial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40" fillId="3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3" borderId="7" applyNumberFormat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1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1" fillId="0" borderId="0" applyNumberFormat="0" applyFill="0" applyBorder="0" applyAlignment="0" applyProtection="0"/>
    <xf numFmtId="0" fontId="37" fillId="4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15" borderId="0" applyNumberFormat="0" applyBorder="0" applyAlignment="0" applyProtection="0"/>
    <xf numFmtId="0" fontId="55" fillId="0" borderId="0">
      <alignment/>
      <protection/>
    </xf>
  </cellStyleXfs>
  <cellXfs count="318">
    <xf numFmtId="0" fontId="0" fillId="0" borderId="0" xfId="0" applyAlignment="1">
      <alignment vertical="center"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horizontal="left" vertical="center"/>
    </xf>
    <xf numFmtId="0" fontId="0" fillId="0" borderId="10" xfId="0" applyNumberFormat="1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8" borderId="13" xfId="0" applyNumberFormat="1" applyFont="1" applyFill="1" applyBorder="1" applyAlignment="1">
      <alignment horizontal="center" vertical="center" wrapText="1"/>
    </xf>
    <xf numFmtId="0" fontId="13" fillId="8" borderId="14" xfId="0" applyNumberFormat="1" applyFont="1" applyFill="1" applyBorder="1" applyAlignment="1">
      <alignment horizontal="center" vertical="center"/>
    </xf>
    <xf numFmtId="0" fontId="13" fillId="8" borderId="15" xfId="0" applyNumberFormat="1" applyFont="1" applyFill="1" applyBorder="1" applyAlignment="1">
      <alignment horizontal="center" vertical="center"/>
    </xf>
    <xf numFmtId="0" fontId="14" fillId="3" borderId="12" xfId="0" applyNumberFormat="1" applyFont="1" applyFill="1" applyBorder="1" applyAlignment="1">
      <alignment horizontal="center" vertical="center"/>
    </xf>
    <xf numFmtId="0" fontId="14" fillId="3" borderId="12" xfId="0" applyNumberFormat="1" applyFont="1" applyFill="1" applyBorder="1" applyAlignment="1">
      <alignment horizontal="left" vertical="center"/>
    </xf>
    <xf numFmtId="0" fontId="14" fillId="3" borderId="12" xfId="0" applyNumberFormat="1" applyFont="1" applyFill="1" applyBorder="1" applyAlignment="1">
      <alignment horizontal="left" vertical="center" wrapText="1"/>
    </xf>
    <xf numFmtId="1" fontId="14" fillId="3" borderId="12" xfId="0" applyNumberFormat="1" applyFont="1" applyFill="1" applyBorder="1" applyAlignment="1">
      <alignment horizontal="center" vertical="center"/>
    </xf>
    <xf numFmtId="0" fontId="11" fillId="8" borderId="12" xfId="0" applyNumberFormat="1" applyFont="1" applyFill="1" applyBorder="1" applyAlignment="1">
      <alignment horizontal="center" vertical="center"/>
    </xf>
    <xf numFmtId="0" fontId="16" fillId="8" borderId="12" xfId="0" applyNumberFormat="1" applyFont="1" applyFill="1" applyBorder="1" applyAlignment="1">
      <alignment horizontal="center" vertical="center"/>
    </xf>
    <xf numFmtId="1" fontId="11" fillId="8" borderId="12" xfId="0" applyNumberFormat="1" applyFont="1" applyFill="1" applyBorder="1" applyAlignment="1">
      <alignment horizontal="center" vertical="center"/>
    </xf>
    <xf numFmtId="0" fontId="17" fillId="8" borderId="13" xfId="0" applyNumberFormat="1" applyFont="1" applyFill="1" applyBorder="1" applyAlignment="1">
      <alignment horizontal="center" vertical="center"/>
    </xf>
    <xf numFmtId="0" fontId="16" fillId="8" borderId="15" xfId="0" applyNumberFormat="1" applyFont="1" applyFill="1" applyBorder="1" applyAlignment="1">
      <alignment horizontal="center" vertical="center"/>
    </xf>
    <xf numFmtId="164" fontId="14" fillId="3" borderId="12" xfId="0" applyNumberFormat="1" applyFont="1" applyFill="1" applyBorder="1" applyAlignment="1">
      <alignment horizontal="center" vertical="center"/>
    </xf>
    <xf numFmtId="0" fontId="14" fillId="3" borderId="12" xfId="0" applyNumberFormat="1" applyFont="1" applyFill="1" applyBorder="1" applyAlignment="1">
      <alignment vertical="center"/>
    </xf>
    <xf numFmtId="0" fontId="14" fillId="3" borderId="12" xfId="0" applyNumberFormat="1" applyFont="1" applyFill="1" applyBorder="1" applyAlignment="1">
      <alignment vertical="center" wrapText="1"/>
    </xf>
    <xf numFmtId="0" fontId="17" fillId="8" borderId="12" xfId="0" applyNumberFormat="1" applyFont="1" applyFill="1" applyBorder="1" applyAlignment="1">
      <alignment horizontal="center" vertical="center"/>
    </xf>
    <xf numFmtId="0" fontId="16" fillId="8" borderId="13" xfId="0" applyNumberFormat="1" applyFont="1" applyFill="1" applyBorder="1" applyAlignment="1">
      <alignment horizontal="center" vertical="center"/>
    </xf>
    <xf numFmtId="0" fontId="17" fillId="8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wrapText="1"/>
    </xf>
    <xf numFmtId="1" fontId="13" fillId="0" borderId="16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8" borderId="13" xfId="0" applyNumberFormat="1" applyFont="1" applyFill="1" applyBorder="1" applyAlignment="1">
      <alignment horizontal="center" vertical="center"/>
    </xf>
    <xf numFmtId="0" fontId="17" fillId="8" borderId="14" xfId="0" applyNumberFormat="1" applyFont="1" applyFill="1" applyBorder="1" applyAlignment="1">
      <alignment horizontal="center" vertical="center"/>
    </xf>
    <xf numFmtId="0" fontId="11" fillId="8" borderId="12" xfId="0" applyNumberFormat="1" applyFont="1" applyFill="1" applyBorder="1" applyAlignment="1">
      <alignment horizontal="center"/>
    </xf>
    <xf numFmtId="0" fontId="16" fillId="8" borderId="12" xfId="0" applyNumberFormat="1" applyFont="1" applyFill="1" applyBorder="1" applyAlignment="1">
      <alignment horizontal="center"/>
    </xf>
    <xf numFmtId="0" fontId="14" fillId="3" borderId="12" xfId="0" applyNumberFormat="1" applyFont="1" applyFill="1" applyBorder="1" applyAlignment="1">
      <alignment horizontal="center" vertical="center" wrapText="1"/>
    </xf>
    <xf numFmtId="0" fontId="21" fillId="8" borderId="15" xfId="0" applyNumberFormat="1" applyFont="1" applyFill="1" applyBorder="1" applyAlignment="1">
      <alignment horizontal="center" vertical="center"/>
    </xf>
    <xf numFmtId="0" fontId="22" fillId="8" borderId="12" xfId="0" applyNumberFormat="1" applyFont="1" applyFill="1" applyBorder="1" applyAlignment="1">
      <alignment horizontal="center" vertical="center"/>
    </xf>
    <xf numFmtId="0" fontId="21" fillId="8" borderId="12" xfId="0" applyNumberFormat="1" applyFont="1" applyFill="1" applyBorder="1" applyAlignment="1">
      <alignment horizontal="center" vertical="center"/>
    </xf>
    <xf numFmtId="0" fontId="23" fillId="16" borderId="12" xfId="0" applyNumberFormat="1" applyFont="1" applyFill="1" applyBorder="1" applyAlignment="1">
      <alignment horizontal="center" vertical="center"/>
    </xf>
    <xf numFmtId="0" fontId="12" fillId="16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left" vertical="center" wrapText="1"/>
    </xf>
    <xf numFmtId="0" fontId="11" fillId="8" borderId="12" xfId="0" applyNumberFormat="1" applyFont="1" applyFill="1" applyBorder="1" applyAlignment="1">
      <alignment horizontal="center" vertical="center" wrapText="1"/>
    </xf>
    <xf numFmtId="0" fontId="11" fillId="8" borderId="12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Alignment="1">
      <alignment/>
    </xf>
    <xf numFmtId="0" fontId="11" fillId="0" borderId="11" xfId="0" applyNumberFormat="1" applyFont="1" applyFill="1" applyBorder="1" applyAlignment="1">
      <alignment horizontal="center" vertical="center"/>
    </xf>
    <xf numFmtId="0" fontId="21" fillId="8" borderId="15" xfId="0" applyNumberFormat="1" applyFont="1" applyFill="1" applyBorder="1" applyAlignment="1">
      <alignment horizontal="center" vertical="center" wrapText="1"/>
    </xf>
    <xf numFmtId="1" fontId="14" fillId="3" borderId="12" xfId="0" applyNumberFormat="1" applyFont="1" applyFill="1" applyBorder="1" applyAlignment="1">
      <alignment horizontal="center" vertical="center" wrapText="1"/>
    </xf>
    <xf numFmtId="0" fontId="21" fillId="8" borderId="12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/>
    </xf>
    <xf numFmtId="164" fontId="11" fillId="8" borderId="1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6" fillId="8" borderId="12" xfId="0" applyNumberFormat="1" applyFont="1" applyFill="1" applyBorder="1" applyAlignment="1">
      <alignment vertical="center" wrapText="1"/>
    </xf>
    <xf numFmtId="0" fontId="17" fillId="8" borderId="12" xfId="0" applyNumberFormat="1" applyFont="1" applyFill="1" applyBorder="1" applyAlignment="1">
      <alignment vertical="center"/>
    </xf>
    <xf numFmtId="0" fontId="16" fillId="8" borderId="12" xfId="0" applyNumberFormat="1" applyFont="1" applyFill="1" applyBorder="1" applyAlignment="1">
      <alignment vertical="center"/>
    </xf>
    <xf numFmtId="0" fontId="16" fillId="8" borderId="12" xfId="0" applyNumberFormat="1" applyFont="1" applyFill="1" applyBorder="1" applyAlignment="1">
      <alignment/>
    </xf>
    <xf numFmtId="0" fontId="16" fillId="8" borderId="15" xfId="0" applyNumberFormat="1" applyFont="1" applyFill="1" applyBorder="1" applyAlignment="1">
      <alignment horizontal="center" vertical="top" wrapText="1"/>
    </xf>
    <xf numFmtId="0" fontId="11" fillId="8" borderId="12" xfId="0" applyNumberFormat="1" applyFont="1" applyFill="1" applyBorder="1" applyAlignment="1">
      <alignment horizontal="center" vertical="top"/>
    </xf>
    <xf numFmtId="0" fontId="16" fillId="8" borderId="12" xfId="0" applyNumberFormat="1" applyFont="1" applyFill="1" applyBorder="1" applyAlignment="1">
      <alignment horizontal="center" vertical="top" wrapText="1"/>
    </xf>
    <xf numFmtId="0" fontId="17" fillId="8" borderId="12" xfId="0" applyNumberFormat="1" applyFont="1" applyFill="1" applyBorder="1" applyAlignment="1">
      <alignment horizontal="center" vertical="top"/>
    </xf>
    <xf numFmtId="0" fontId="20" fillId="3" borderId="12" xfId="0" applyNumberFormat="1" applyFont="1" applyFill="1" applyBorder="1" applyAlignment="1">
      <alignment horizontal="center" vertical="center"/>
    </xf>
    <xf numFmtId="0" fontId="20" fillId="3" borderId="12" xfId="0" applyNumberFormat="1" applyFont="1" applyFill="1" applyBorder="1" applyAlignment="1">
      <alignment horizontal="left" vertical="center"/>
    </xf>
    <xf numFmtId="0" fontId="20" fillId="3" borderId="12" xfId="0" applyNumberFormat="1" applyFont="1" applyFill="1" applyBorder="1" applyAlignment="1">
      <alignment horizontal="left" vertical="top" wrapText="1"/>
    </xf>
    <xf numFmtId="1" fontId="20" fillId="3" borderId="12" xfId="0" applyNumberFormat="1" applyFont="1" applyFill="1" applyBorder="1" applyAlignment="1">
      <alignment horizontal="center" vertical="center"/>
    </xf>
    <xf numFmtId="0" fontId="20" fillId="3" borderId="12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Alignment="1">
      <alignment horizontal="right" vertical="top"/>
    </xf>
    <xf numFmtId="2" fontId="11" fillId="8" borderId="12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left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14" fillId="17" borderId="17" xfId="0" applyNumberFormat="1" applyFont="1" applyFill="1" applyBorder="1" applyAlignment="1">
      <alignment horizontal="center" vertical="center"/>
    </xf>
    <xf numFmtId="0" fontId="13" fillId="17" borderId="11" xfId="0" applyNumberFormat="1" applyFont="1" applyFill="1" applyBorder="1" applyAlignment="1">
      <alignment horizontal="left" vertical="center" wrapText="1"/>
    </xf>
    <xf numFmtId="0" fontId="13" fillId="17" borderId="11" xfId="0" applyNumberFormat="1" applyFont="1" applyFill="1" applyBorder="1" applyAlignment="1">
      <alignment horizontal="center" vertical="center"/>
    </xf>
    <xf numFmtId="0" fontId="12" fillId="17" borderId="11" xfId="0" applyNumberFormat="1" applyFont="1" applyFill="1" applyBorder="1" applyAlignment="1">
      <alignment vertical="center"/>
    </xf>
    <xf numFmtId="0" fontId="13" fillId="17" borderId="11" xfId="0" applyNumberFormat="1" applyFont="1" applyFill="1" applyBorder="1" applyAlignment="1">
      <alignment/>
    </xf>
    <xf numFmtId="0" fontId="13" fillId="17" borderId="18" xfId="0" applyNumberFormat="1" applyFont="1" applyFill="1" applyBorder="1" applyAlignment="1">
      <alignment/>
    </xf>
    <xf numFmtId="0" fontId="14" fillId="8" borderId="12" xfId="0" applyNumberFormat="1" applyFont="1" applyFill="1" applyBorder="1" applyAlignment="1">
      <alignment horizontal="center" vertical="center"/>
    </xf>
    <xf numFmtId="0" fontId="26" fillId="17" borderId="17" xfId="0" applyNumberFormat="1" applyFont="1" applyFill="1" applyBorder="1" applyAlignment="1">
      <alignment horizontal="center" vertical="center"/>
    </xf>
    <xf numFmtId="0" fontId="27" fillId="17" borderId="11" xfId="0" applyNumberFormat="1" applyFont="1" applyFill="1" applyBorder="1" applyAlignment="1">
      <alignment horizontal="left" vertical="center" wrapText="1"/>
    </xf>
    <xf numFmtId="0" fontId="27" fillId="17" borderId="11" xfId="0" applyNumberFormat="1" applyFont="1" applyFill="1" applyBorder="1" applyAlignment="1">
      <alignment horizontal="center" vertical="center"/>
    </xf>
    <xf numFmtId="0" fontId="12" fillId="17" borderId="11" xfId="0" applyNumberFormat="1" applyFont="1" applyFill="1" applyBorder="1" applyAlignment="1">
      <alignment horizontal="center" vertical="center"/>
    </xf>
    <xf numFmtId="0" fontId="27" fillId="17" borderId="11" xfId="0" applyNumberFormat="1" applyFont="1" applyFill="1" applyBorder="1" applyAlignment="1">
      <alignment/>
    </xf>
    <xf numFmtId="0" fontId="27" fillId="17" borderId="18" xfId="0" applyNumberFormat="1" applyFont="1" applyFill="1" applyBorder="1" applyAlignment="1">
      <alignment/>
    </xf>
    <xf numFmtId="0" fontId="23" fillId="17" borderId="11" xfId="0" applyNumberFormat="1" applyFont="1" applyFill="1" applyBorder="1" applyAlignment="1">
      <alignment horizontal="center" vertical="center"/>
    </xf>
    <xf numFmtId="0" fontId="12" fillId="17" borderId="11" xfId="0" applyNumberFormat="1" applyFont="1" applyFill="1" applyBorder="1" applyAlignment="1">
      <alignment horizontal="center" vertical="center" wrapText="1"/>
    </xf>
    <xf numFmtId="0" fontId="14" fillId="17" borderId="11" xfId="0" applyNumberFormat="1" applyFont="1" applyFill="1" applyBorder="1" applyAlignment="1">
      <alignment/>
    </xf>
    <xf numFmtId="0" fontId="16" fillId="8" borderId="15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left" vertical="top"/>
    </xf>
    <xf numFmtId="0" fontId="28" fillId="0" borderId="0" xfId="0" applyFont="1" applyAlignment="1">
      <alignment horizontal="left" vertical="center" wrapText="1"/>
    </xf>
    <xf numFmtId="0" fontId="14" fillId="3" borderId="12" xfId="0" applyNumberFormat="1" applyFont="1" applyFill="1" applyBorder="1" applyAlignment="1">
      <alignment horizontal="center" vertical="center"/>
    </xf>
    <xf numFmtId="0" fontId="14" fillId="3" borderId="12" xfId="0" applyNumberFormat="1" applyFont="1" applyFill="1" applyBorder="1" applyAlignment="1">
      <alignment horizontal="left" vertical="center"/>
    </xf>
    <xf numFmtId="0" fontId="14" fillId="3" borderId="12" xfId="0" applyNumberFormat="1" applyFont="1" applyFill="1" applyBorder="1" applyAlignment="1">
      <alignment horizontal="left" vertical="center" wrapText="1"/>
    </xf>
    <xf numFmtId="1" fontId="14" fillId="3" borderId="12" xfId="0" applyNumberFormat="1" applyFont="1" applyFill="1" applyBorder="1" applyAlignment="1">
      <alignment horizontal="center" vertical="center"/>
    </xf>
    <xf numFmtId="0" fontId="30" fillId="0" borderId="0" xfId="45" applyNumberFormat="1" applyFont="1" applyFill="1" applyAlignment="1" applyProtection="1">
      <alignment/>
      <protection/>
    </xf>
    <xf numFmtId="0" fontId="14" fillId="18" borderId="12" xfId="0" applyNumberFormat="1" applyFont="1" applyFill="1" applyBorder="1" applyAlignment="1">
      <alignment horizontal="center" vertical="center"/>
    </xf>
    <xf numFmtId="164" fontId="32" fillId="8" borderId="12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/>
    </xf>
    <xf numFmtId="4" fontId="32" fillId="8" borderId="12" xfId="0" applyNumberFormat="1" applyFont="1" applyFill="1" applyBorder="1" applyAlignment="1">
      <alignment horizontal="center"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56" fillId="18" borderId="12" xfId="58" applyFont="1" applyFill="1" applyBorder="1" applyAlignment="1">
      <alignment horizontal="center" vertical="center"/>
      <protection/>
    </xf>
    <xf numFmtId="0" fontId="32" fillId="18" borderId="12" xfId="0" applyFont="1" applyFill="1" applyBorder="1" applyAlignment="1">
      <alignment horizontal="left" vertical="center" wrapText="1"/>
    </xf>
    <xf numFmtId="0" fontId="32" fillId="18" borderId="12" xfId="0" applyFont="1" applyFill="1" applyBorder="1" applyAlignment="1">
      <alignment horizontal="center" vertical="center"/>
    </xf>
    <xf numFmtId="0" fontId="32" fillId="18" borderId="12" xfId="16" applyNumberFormat="1" applyFont="1" applyFill="1" applyBorder="1" applyAlignment="1">
      <alignment horizontal="left" vertical="center" wrapText="1"/>
      <protection/>
    </xf>
    <xf numFmtId="4" fontId="32" fillId="18" borderId="12" xfId="0" applyNumberFormat="1" applyFont="1" applyFill="1" applyBorder="1" applyAlignment="1">
      <alignment horizontal="center" vertical="center"/>
    </xf>
    <xf numFmtId="0" fontId="32" fillId="18" borderId="12" xfId="15" applyNumberFormat="1" applyFont="1" applyFill="1" applyBorder="1" applyAlignment="1">
      <alignment horizontal="left" vertical="center" wrapText="1"/>
      <protection/>
    </xf>
    <xf numFmtId="0" fontId="32" fillId="18" borderId="12" xfId="0" applyFont="1" applyFill="1" applyBorder="1" applyAlignment="1">
      <alignment horizontal="left" vertical="center"/>
    </xf>
    <xf numFmtId="0" fontId="14" fillId="18" borderId="12" xfId="0" applyNumberFormat="1" applyFont="1" applyFill="1" applyBorder="1" applyAlignment="1">
      <alignment horizontal="left" vertical="center"/>
    </xf>
    <xf numFmtId="0" fontId="14" fillId="18" borderId="12" xfId="0" applyNumberFormat="1" applyFont="1" applyFill="1" applyBorder="1" applyAlignment="1">
      <alignment horizontal="left" vertical="center" wrapText="1"/>
    </xf>
    <xf numFmtId="1" fontId="14" fillId="18" borderId="12" xfId="0" applyNumberFormat="1" applyFont="1" applyFill="1" applyBorder="1" applyAlignment="1">
      <alignment horizontal="center" vertical="center"/>
    </xf>
    <xf numFmtId="0" fontId="14" fillId="18" borderId="12" xfId="0" applyFont="1" applyFill="1" applyBorder="1" applyAlignment="1">
      <alignment horizontal="center" vertical="center"/>
    </xf>
    <xf numFmtId="0" fontId="32" fillId="18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32" fillId="0" borderId="12" xfId="15" applyNumberFormat="1" applyFont="1" applyFill="1" applyBorder="1" applyAlignment="1">
      <alignment horizontal="left" vertical="center" wrapText="1"/>
      <protection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left" vertical="center"/>
    </xf>
    <xf numFmtId="1" fontId="14" fillId="0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vertical="center" wrapText="1"/>
    </xf>
    <xf numFmtId="0" fontId="22" fillId="18" borderId="12" xfId="0" applyNumberFormat="1" applyFont="1" applyFill="1" applyBorder="1" applyAlignment="1">
      <alignment horizontal="center" vertical="center"/>
    </xf>
    <xf numFmtId="0" fontId="14" fillId="18" borderId="12" xfId="0" applyNumberFormat="1" applyFont="1" applyFill="1" applyBorder="1" applyAlignment="1">
      <alignment horizontal="center" vertical="center"/>
    </xf>
    <xf numFmtId="0" fontId="14" fillId="18" borderId="12" xfId="0" applyNumberFormat="1" applyFont="1" applyFill="1" applyBorder="1" applyAlignment="1">
      <alignment horizontal="left" vertical="center"/>
    </xf>
    <xf numFmtId="0" fontId="14" fillId="18" borderId="12" xfId="0" applyNumberFormat="1" applyFont="1" applyFill="1" applyBorder="1" applyAlignment="1">
      <alignment horizontal="left" vertical="center" wrapText="1"/>
    </xf>
    <xf numFmtId="1" fontId="14" fillId="18" borderId="12" xfId="0" applyNumberFormat="1" applyFont="1" applyFill="1" applyBorder="1" applyAlignment="1">
      <alignment horizontal="center" vertical="center"/>
    </xf>
    <xf numFmtId="0" fontId="11" fillId="8" borderId="12" xfId="0" applyNumberFormat="1" applyFont="1" applyFill="1" applyBorder="1" applyAlignment="1">
      <alignment horizontal="center" vertical="center"/>
    </xf>
    <xf numFmtId="0" fontId="14" fillId="18" borderId="12" xfId="0" applyNumberFormat="1" applyFont="1" applyFill="1" applyBorder="1" applyAlignment="1">
      <alignment horizontal="center" vertical="center" wrapText="1"/>
    </xf>
    <xf numFmtId="0" fontId="58" fillId="18" borderId="12" xfId="58" applyFont="1" applyFill="1" applyBorder="1" applyAlignment="1">
      <alignment horizontal="left" vertical="center"/>
      <protection/>
    </xf>
    <xf numFmtId="0" fontId="56" fillId="18" borderId="12" xfId="0" applyFont="1" applyFill="1" applyBorder="1" applyAlignment="1">
      <alignment horizontal="center" vertical="center"/>
    </xf>
    <xf numFmtId="0" fontId="56" fillId="18" borderId="12" xfId="58" applyFont="1" applyFill="1" applyBorder="1" applyAlignment="1">
      <alignment horizontal="left" vertical="center" wrapText="1"/>
      <protection/>
    </xf>
    <xf numFmtId="2" fontId="32" fillId="18" borderId="12" xfId="0" applyNumberFormat="1" applyFont="1" applyFill="1" applyBorder="1" applyAlignment="1">
      <alignment horizontal="center" vertical="center"/>
    </xf>
    <xf numFmtId="2" fontId="32" fillId="8" borderId="12" xfId="0" applyNumberFormat="1" applyFont="1" applyFill="1" applyBorder="1" applyAlignment="1">
      <alignment horizontal="center" vertical="center"/>
    </xf>
    <xf numFmtId="0" fontId="14" fillId="0" borderId="12" xfId="58" applyFont="1" applyFill="1" applyBorder="1" applyAlignment="1">
      <alignment horizontal="center" vertical="center"/>
      <protection/>
    </xf>
    <xf numFmtId="0" fontId="14" fillId="0" borderId="12" xfId="58" applyFont="1" applyFill="1" applyBorder="1" applyAlignment="1">
      <alignment horizontal="left" vertical="center"/>
      <protection/>
    </xf>
    <xf numFmtId="0" fontId="32" fillId="0" borderId="12" xfId="58" applyFont="1" applyFill="1" applyBorder="1" applyAlignment="1">
      <alignment horizontal="left" vertical="center" wrapText="1"/>
      <protection/>
    </xf>
    <xf numFmtId="2" fontId="32" fillId="0" borderId="12" xfId="0" applyNumberFormat="1" applyFont="1" applyFill="1" applyBorder="1" applyAlignment="1">
      <alignment horizontal="center" vertical="center"/>
    </xf>
    <xf numFmtId="0" fontId="14" fillId="18" borderId="12" xfId="0" applyNumberFormat="1" applyFont="1" applyFill="1" applyBorder="1" applyAlignment="1">
      <alignment horizontal="left" vertical="top"/>
    </xf>
    <xf numFmtId="0" fontId="14" fillId="18" borderId="12" xfId="0" applyNumberFormat="1" applyFont="1" applyFill="1" applyBorder="1" applyAlignment="1">
      <alignment horizontal="center" vertical="top"/>
    </xf>
    <xf numFmtId="0" fontId="14" fillId="18" borderId="12" xfId="0" applyNumberFormat="1" applyFont="1" applyFill="1" applyBorder="1" applyAlignment="1">
      <alignment horizontal="left" vertical="top" wrapText="1"/>
    </xf>
    <xf numFmtId="164" fontId="14" fillId="18" borderId="12" xfId="0" applyNumberFormat="1" applyFont="1" applyFill="1" applyBorder="1" applyAlignment="1">
      <alignment horizontal="center" vertical="center"/>
    </xf>
    <xf numFmtId="2" fontId="14" fillId="18" borderId="12" xfId="0" applyNumberFormat="1" applyFont="1" applyFill="1" applyBorder="1" applyAlignment="1">
      <alignment horizontal="center" vertical="top"/>
    </xf>
    <xf numFmtId="164" fontId="14" fillId="18" borderId="12" xfId="0" applyNumberFormat="1" applyFont="1" applyFill="1" applyBorder="1" applyAlignment="1">
      <alignment horizontal="center" vertical="top"/>
    </xf>
    <xf numFmtId="1" fontId="14" fillId="18" borderId="12" xfId="0" applyNumberFormat="1" applyFont="1" applyFill="1" applyBorder="1" applyAlignment="1">
      <alignment horizontal="center" vertical="top"/>
    </xf>
    <xf numFmtId="0" fontId="14" fillId="18" borderId="12" xfId="0" applyNumberFormat="1" applyFont="1" applyFill="1" applyBorder="1" applyAlignment="1">
      <alignment vertical="center"/>
    </xf>
    <xf numFmtId="0" fontId="14" fillId="18" borderId="12" xfId="0" applyNumberFormat="1" applyFont="1" applyFill="1" applyBorder="1" applyAlignment="1">
      <alignment horizontal="center" vertical="center" wrapText="1"/>
    </xf>
    <xf numFmtId="0" fontId="14" fillId="18" borderId="12" xfId="0" applyNumberFormat="1" applyFont="1" applyFill="1" applyBorder="1" applyAlignment="1">
      <alignment horizontal="center" wrapText="1"/>
    </xf>
    <xf numFmtId="0" fontId="14" fillId="18" borderId="12" xfId="0" applyNumberFormat="1" applyFont="1" applyFill="1" applyBorder="1" applyAlignment="1">
      <alignment/>
    </xf>
    <xf numFmtId="0" fontId="14" fillId="18" borderId="12" xfId="0" applyNumberFormat="1" applyFont="1" applyFill="1" applyBorder="1" applyAlignment="1">
      <alignment horizontal="center"/>
    </xf>
    <xf numFmtId="1" fontId="14" fillId="18" borderId="12" xfId="0" applyNumberFormat="1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left" vertical="top"/>
    </xf>
    <xf numFmtId="0" fontId="14" fillId="0" borderId="12" xfId="0" applyNumberFormat="1" applyFont="1" applyFill="1" applyBorder="1" applyAlignment="1">
      <alignment horizontal="center" vertical="top"/>
    </xf>
    <xf numFmtId="0" fontId="14" fillId="0" borderId="12" xfId="0" applyNumberFormat="1" applyFont="1" applyFill="1" applyBorder="1" applyAlignment="1">
      <alignment horizontal="left" vertical="top" wrapText="1"/>
    </xf>
    <xf numFmtId="2" fontId="14" fillId="0" borderId="12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top"/>
    </xf>
    <xf numFmtId="164" fontId="14" fillId="0" borderId="12" xfId="0" applyNumberFormat="1" applyFont="1" applyFill="1" applyBorder="1" applyAlignment="1">
      <alignment horizontal="center" vertical="top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18" borderId="12" xfId="0" applyNumberFormat="1" applyFont="1" applyFill="1" applyBorder="1" applyAlignment="1">
      <alignment vertical="center" wrapText="1"/>
    </xf>
    <xf numFmtId="0" fontId="14" fillId="18" borderId="12" xfId="0" applyNumberFormat="1" applyFont="1" applyFill="1" applyBorder="1" applyAlignment="1">
      <alignment horizontal="center" wrapText="1"/>
    </xf>
    <xf numFmtId="0" fontId="14" fillId="0" borderId="12" xfId="0" applyNumberFormat="1" applyFont="1" applyFill="1" applyBorder="1" applyAlignment="1">
      <alignment wrapText="1"/>
    </xf>
    <xf numFmtId="0" fontId="14" fillId="0" borderId="12" xfId="0" applyNumberFormat="1" applyFont="1" applyFill="1" applyBorder="1" applyAlignment="1">
      <alignment horizontal="center" wrapText="1"/>
    </xf>
    <xf numFmtId="0" fontId="14" fillId="18" borderId="12" xfId="0" applyNumberFormat="1" applyFont="1" applyFill="1" applyBorder="1" applyAlignment="1">
      <alignment vertical="center"/>
    </xf>
    <xf numFmtId="0" fontId="14" fillId="0" borderId="12" xfId="0" applyNumberFormat="1" applyFont="1" applyFill="1" applyBorder="1" applyAlignment="1">
      <alignment/>
    </xf>
    <xf numFmtId="0" fontId="14" fillId="0" borderId="12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164" fontId="14" fillId="18" borderId="12" xfId="0" applyNumberFormat="1" applyFont="1" applyFill="1" applyBorder="1" applyAlignment="1">
      <alignment horizontal="center" vertical="center" wrapText="1"/>
    </xf>
    <xf numFmtId="0" fontId="33" fillId="18" borderId="19" xfId="0" applyFont="1" applyFill="1" applyBorder="1" applyAlignment="1">
      <alignment horizontal="left" vertical="center"/>
    </xf>
    <xf numFmtId="164" fontId="32" fillId="18" borderId="12" xfId="0" applyNumberFormat="1" applyFont="1" applyFill="1" applyBorder="1" applyAlignment="1">
      <alignment horizontal="center" vertical="center"/>
    </xf>
    <xf numFmtId="0" fontId="33" fillId="18" borderId="20" xfId="0" applyFont="1" applyFill="1" applyBorder="1" applyAlignment="1">
      <alignment horizontal="left" vertical="center"/>
    </xf>
    <xf numFmtId="164" fontId="14" fillId="18" borderId="12" xfId="0" applyNumberFormat="1" applyFont="1" applyFill="1" applyBorder="1" applyAlignment="1">
      <alignment horizontal="center" vertical="center"/>
    </xf>
    <xf numFmtId="0" fontId="14" fillId="18" borderId="12" xfId="0" applyNumberFormat="1" applyFont="1" applyFill="1" applyBorder="1" applyAlignment="1">
      <alignment vertical="center" wrapText="1"/>
    </xf>
    <xf numFmtId="2" fontId="14" fillId="18" borderId="12" xfId="0" applyNumberFormat="1" applyFont="1" applyFill="1" applyBorder="1" applyAlignment="1">
      <alignment horizontal="center" vertical="center"/>
    </xf>
    <xf numFmtId="2" fontId="14" fillId="18" borderId="12" xfId="0" applyNumberFormat="1" applyFont="1" applyFill="1" applyBorder="1" applyAlignment="1">
      <alignment horizontal="center" vertical="center"/>
    </xf>
    <xf numFmtId="1" fontId="14" fillId="18" borderId="12" xfId="0" applyNumberFormat="1" applyFont="1" applyFill="1" applyBorder="1" applyAlignment="1">
      <alignment horizontal="left" vertical="center" wrapText="1"/>
    </xf>
    <xf numFmtId="1" fontId="14" fillId="18" borderId="12" xfId="0" applyNumberFormat="1" applyFont="1" applyFill="1" applyBorder="1" applyAlignment="1">
      <alignment horizontal="center" vertical="center" wrapText="1"/>
    </xf>
    <xf numFmtId="0" fontId="14" fillId="18" borderId="12" xfId="0" applyNumberFormat="1" applyFont="1" applyFill="1" applyBorder="1" applyAlignment="1">
      <alignment vertical="top" wrapText="1"/>
    </xf>
    <xf numFmtId="1" fontId="14" fillId="18" borderId="12" xfId="0" applyNumberFormat="1" applyFont="1" applyFill="1" applyBorder="1" applyAlignment="1">
      <alignment horizontal="center" vertical="center" wrapText="1"/>
    </xf>
    <xf numFmtId="2" fontId="14" fillId="18" borderId="12" xfId="0" applyNumberFormat="1" applyFont="1" applyFill="1" applyBorder="1" applyAlignment="1">
      <alignment horizontal="center" vertical="center" wrapText="1"/>
    </xf>
    <xf numFmtId="1" fontId="14" fillId="18" borderId="12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vertical="center"/>
    </xf>
    <xf numFmtId="1" fontId="14" fillId="0" borderId="12" xfId="0" applyNumberFormat="1" applyFont="1" applyFill="1" applyBorder="1" applyAlignment="1">
      <alignment horizontal="left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/>
    </xf>
    <xf numFmtId="0" fontId="14" fillId="18" borderId="12" xfId="0" applyNumberFormat="1" applyFont="1" applyFill="1" applyBorder="1" applyAlignment="1">
      <alignment horizontal="left" wrapText="1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left" vertical="center" wrapText="1"/>
    </xf>
    <xf numFmtId="0" fontId="14" fillId="8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  <xf numFmtId="0" fontId="9" fillId="18" borderId="12" xfId="0" applyNumberFormat="1" applyFont="1" applyFill="1" applyBorder="1" applyAlignment="1">
      <alignment vertical="center"/>
    </xf>
    <xf numFmtId="0" fontId="15" fillId="18" borderId="12" xfId="0" applyNumberFormat="1" applyFont="1" applyFill="1" applyBorder="1" applyAlignment="1">
      <alignment vertical="center"/>
    </xf>
    <xf numFmtId="0" fontId="13" fillId="18" borderId="12" xfId="0" applyNumberFormat="1" applyFont="1" applyFill="1" applyBorder="1" applyAlignment="1">
      <alignment/>
    </xf>
    <xf numFmtId="0" fontId="14" fillId="18" borderId="12" xfId="58" applyFont="1" applyFill="1" applyBorder="1" applyAlignment="1">
      <alignment horizontal="center" vertical="center"/>
      <protection/>
    </xf>
    <xf numFmtId="0" fontId="14" fillId="18" borderId="12" xfId="58" applyFont="1" applyFill="1" applyBorder="1" applyAlignment="1">
      <alignment horizontal="left" vertical="center"/>
      <protection/>
    </xf>
    <xf numFmtId="0" fontId="56" fillId="18" borderId="12" xfId="0" applyFont="1" applyFill="1" applyBorder="1" applyAlignment="1">
      <alignment horizontal="center" vertical="center"/>
    </xf>
    <xf numFmtId="0" fontId="56" fillId="18" borderId="12" xfId="0" applyFont="1" applyFill="1" applyBorder="1" applyAlignment="1">
      <alignment horizontal="left" vertical="center" wrapText="1"/>
    </xf>
    <xf numFmtId="0" fontId="14" fillId="18" borderId="12" xfId="0" applyNumberFormat="1" applyFont="1" applyFill="1" applyBorder="1" applyAlignment="1">
      <alignment horizontal="left"/>
    </xf>
    <xf numFmtId="0" fontId="14" fillId="18" borderId="12" xfId="0" applyNumberFormat="1" applyFont="1" applyFill="1" applyBorder="1" applyAlignment="1">
      <alignment/>
    </xf>
    <xf numFmtId="0" fontId="11" fillId="18" borderId="11" xfId="0" applyNumberFormat="1" applyFont="1" applyFill="1" applyBorder="1" applyAlignment="1">
      <alignment horizontal="center" vertical="center"/>
    </xf>
    <xf numFmtId="0" fontId="11" fillId="8" borderId="14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/>
    </xf>
    <xf numFmtId="1" fontId="32" fillId="0" borderId="12" xfId="0" applyNumberFormat="1" applyFont="1" applyFill="1" applyBorder="1" applyAlignment="1" applyProtection="1">
      <alignment horizontal="left" vertical="center" wrapText="1"/>
      <protection hidden="1"/>
    </xf>
    <xf numFmtId="2" fontId="32" fillId="0" borderId="12" xfId="0" applyNumberFormat="1" applyFont="1" applyFill="1" applyBorder="1" applyAlignment="1">
      <alignment horizontal="right" vertical="center"/>
    </xf>
    <xf numFmtId="2" fontId="32" fillId="8" borderId="12" xfId="0" applyNumberFormat="1" applyFont="1" applyFill="1" applyBorder="1" applyAlignment="1">
      <alignment horizontal="right" vertical="center"/>
    </xf>
    <xf numFmtId="0" fontId="32" fillId="3" borderId="12" xfId="0" applyFont="1" applyFill="1" applyBorder="1" applyAlignment="1">
      <alignment horizontal="left" vertical="center" wrapText="1"/>
    </xf>
    <xf numFmtId="0" fontId="32" fillId="3" borderId="12" xfId="0" applyFont="1" applyFill="1" applyBorder="1" applyAlignment="1">
      <alignment horizontal="center" vertical="center"/>
    </xf>
    <xf numFmtId="0" fontId="32" fillId="8" borderId="12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left" vertical="center"/>
    </xf>
    <xf numFmtId="0" fontId="14" fillId="19" borderId="12" xfId="0" applyNumberFormat="1" applyFont="1" applyFill="1" applyBorder="1" applyAlignment="1">
      <alignment horizontal="center" vertical="center"/>
    </xf>
    <xf numFmtId="0" fontId="14" fillId="19" borderId="12" xfId="0" applyNumberFormat="1" applyFont="1" applyFill="1" applyBorder="1" applyAlignment="1">
      <alignment vertical="center"/>
    </xf>
    <xf numFmtId="0" fontId="14" fillId="19" borderId="12" xfId="0" applyNumberFormat="1" applyFont="1" applyFill="1" applyBorder="1" applyAlignment="1">
      <alignment horizontal="left" vertical="center" wrapText="1"/>
    </xf>
    <xf numFmtId="1" fontId="14" fillId="19" borderId="12" xfId="0" applyNumberFormat="1" applyFont="1" applyFill="1" applyBorder="1" applyAlignment="1">
      <alignment horizontal="center" vertical="center"/>
    </xf>
    <xf numFmtId="0" fontId="14" fillId="19" borderId="12" xfId="0" applyNumberFormat="1" applyFont="1" applyFill="1" applyBorder="1" applyAlignment="1">
      <alignment horizontal="center" vertical="center"/>
    </xf>
    <xf numFmtId="0" fontId="14" fillId="19" borderId="12" xfId="0" applyNumberFormat="1" applyFont="1" applyFill="1" applyBorder="1" applyAlignment="1">
      <alignment horizontal="left" vertical="center" wrapText="1"/>
    </xf>
    <xf numFmtId="0" fontId="14" fillId="19" borderId="12" xfId="0" applyNumberFormat="1" applyFont="1" applyFill="1" applyBorder="1" applyAlignment="1">
      <alignment horizontal="center" vertical="center" wrapText="1"/>
    </xf>
    <xf numFmtId="0" fontId="32" fillId="18" borderId="12" xfId="0" applyNumberFormat="1" applyFont="1" applyFill="1" applyBorder="1" applyAlignment="1">
      <alignment horizontal="center" vertical="center"/>
    </xf>
    <xf numFmtId="0" fontId="32" fillId="8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4" fillId="2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9" fillId="6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5" fillId="0" borderId="17" xfId="0" applyNumberFormat="1" applyFont="1" applyFill="1" applyBorder="1" applyAlignment="1">
      <alignment horizontal="center" vertical="center"/>
    </xf>
    <xf numFmtId="0" fontId="10" fillId="6" borderId="17" xfId="0" applyNumberFormat="1" applyFont="1" applyFill="1" applyBorder="1" applyAlignment="1">
      <alignment horizontal="center" vertical="center"/>
    </xf>
    <xf numFmtId="0" fontId="12" fillId="17" borderId="12" xfId="0" applyNumberFormat="1" applyFont="1" applyFill="1" applyBorder="1" applyAlignment="1">
      <alignment horizontal="center" vertical="center"/>
    </xf>
    <xf numFmtId="0" fontId="24" fillId="17" borderId="12" xfId="0" applyNumberFormat="1" applyFont="1" applyFill="1" applyBorder="1" applyAlignment="1">
      <alignment horizontal="center" vertical="center"/>
    </xf>
    <xf numFmtId="0" fontId="27" fillId="17" borderId="11" xfId="0" applyNumberFormat="1" applyFont="1" applyFill="1" applyBorder="1" applyAlignment="1">
      <alignment wrapText="1"/>
    </xf>
    <xf numFmtId="0" fontId="27" fillId="17" borderId="18" xfId="0" applyNumberFormat="1" applyFont="1" applyFill="1" applyBorder="1" applyAlignment="1">
      <alignment wrapText="1"/>
    </xf>
    <xf numFmtId="0" fontId="12" fillId="17" borderId="17" xfId="0" applyNumberFormat="1" applyFont="1" applyFill="1" applyBorder="1" applyAlignment="1">
      <alignment horizontal="center" vertical="center"/>
    </xf>
    <xf numFmtId="0" fontId="20" fillId="6" borderId="12" xfId="0" applyNumberFormat="1" applyFont="1" applyFill="1" applyBorder="1" applyAlignment="1">
      <alignment horizontal="center" vertical="center"/>
    </xf>
    <xf numFmtId="0" fontId="5" fillId="18" borderId="17" xfId="0" applyNumberFormat="1" applyFont="1" applyFill="1" applyBorder="1" applyAlignment="1">
      <alignment vertical="center"/>
    </xf>
    <xf numFmtId="0" fontId="0" fillId="18" borderId="11" xfId="0" applyNumberFormat="1" applyFont="1" applyFill="1" applyBorder="1" applyAlignment="1">
      <alignment wrapText="1"/>
    </xf>
    <xf numFmtId="0" fontId="10" fillId="21" borderId="17" xfId="0" applyNumberFormat="1" applyFont="1" applyFill="1" applyBorder="1" applyAlignment="1">
      <alignment horizontal="center" vertical="center"/>
    </xf>
    <xf numFmtId="0" fontId="0" fillId="21" borderId="11" xfId="0" applyNumberFormat="1" applyFont="1" applyFill="1" applyBorder="1" applyAlignment="1">
      <alignment wrapText="1"/>
    </xf>
    <xf numFmtId="0" fontId="0" fillId="21" borderId="18" xfId="0" applyNumberFormat="1" applyFont="1" applyFill="1" applyBorder="1" applyAlignment="1">
      <alignment wrapText="1"/>
    </xf>
    <xf numFmtId="0" fontId="20" fillId="6" borderId="17" xfId="0" applyNumberFormat="1" applyFont="1" applyFill="1" applyBorder="1" applyAlignment="1">
      <alignment horizontal="center" vertical="center"/>
    </xf>
    <xf numFmtId="0" fontId="12" fillId="17" borderId="17" xfId="0" applyNumberFormat="1" applyFont="1" applyFill="1" applyBorder="1" applyAlignment="1">
      <alignment wrapText="1"/>
    </xf>
    <xf numFmtId="0" fontId="12" fillId="17" borderId="11" xfId="0" applyFont="1" applyFill="1" applyBorder="1" applyAlignment="1">
      <alignment vertical="center"/>
    </xf>
    <xf numFmtId="0" fontId="12" fillId="17" borderId="18" xfId="0" applyFont="1" applyFill="1" applyBorder="1" applyAlignment="1">
      <alignment vertical="center"/>
    </xf>
    <xf numFmtId="0" fontId="10" fillId="18" borderId="17" xfId="0" applyNumberFormat="1" applyFont="1" applyFill="1" applyBorder="1" applyAlignment="1">
      <alignment horizontal="center" vertical="center"/>
    </xf>
    <xf numFmtId="0" fontId="69" fillId="18" borderId="11" xfId="0" applyNumberFormat="1" applyFont="1" applyFill="1" applyBorder="1" applyAlignment="1">
      <alignment wrapText="1"/>
    </xf>
    <xf numFmtId="0" fontId="69" fillId="18" borderId="18" xfId="0" applyNumberFormat="1" applyFont="1" applyFill="1" applyBorder="1" applyAlignment="1">
      <alignment wrapText="1"/>
    </xf>
    <xf numFmtId="0" fontId="12" fillId="17" borderId="11" xfId="0" applyNumberFormat="1" applyFont="1" applyFill="1" applyBorder="1" applyAlignment="1">
      <alignment wrapText="1"/>
    </xf>
    <xf numFmtId="0" fontId="12" fillId="17" borderId="18" xfId="0" applyNumberFormat="1" applyFont="1" applyFill="1" applyBorder="1" applyAlignment="1">
      <alignment wrapText="1"/>
    </xf>
    <xf numFmtId="0" fontId="24" fillId="17" borderId="17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20" fillId="13" borderId="12" xfId="0" applyNumberFormat="1" applyFont="1" applyFill="1" applyBorder="1" applyAlignment="1">
      <alignment horizontal="center" vertical="center"/>
    </xf>
    <xf numFmtId="0" fontId="57" fillId="13" borderId="11" xfId="0" applyNumberFormat="1" applyFont="1" applyFill="1" applyBorder="1" applyAlignment="1">
      <alignment wrapText="1"/>
    </xf>
    <xf numFmtId="0" fontId="57" fillId="13" borderId="18" xfId="0" applyNumberFormat="1" applyFont="1" applyFill="1" applyBorder="1" applyAlignment="1">
      <alignment wrapText="1"/>
    </xf>
    <xf numFmtId="0" fontId="12" fillId="17" borderId="17" xfId="0" applyNumberFormat="1" applyFont="1" applyFill="1" applyBorder="1" applyAlignment="1">
      <alignment horizontal="center" vertical="center" wrapText="1"/>
    </xf>
    <xf numFmtId="0" fontId="5" fillId="18" borderId="17" xfId="0" applyNumberFormat="1" applyFont="1" applyFill="1" applyBorder="1" applyAlignment="1">
      <alignment horizontal="center" vertical="center"/>
    </xf>
    <xf numFmtId="0" fontId="66" fillId="18" borderId="11" xfId="0" applyNumberFormat="1" applyFont="1" applyFill="1" applyBorder="1" applyAlignment="1">
      <alignment wrapText="1"/>
    </xf>
    <xf numFmtId="0" fontId="66" fillId="18" borderId="18" xfId="0" applyNumberFormat="1" applyFont="1" applyFill="1" applyBorder="1" applyAlignment="1">
      <alignment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10" fillId="6" borderId="17" xfId="0" applyNumberFormat="1" applyFont="1" applyFill="1" applyBorder="1" applyAlignment="1">
      <alignment horizontal="center" vertical="center" wrapText="1"/>
    </xf>
    <xf numFmtId="0" fontId="10" fillId="6" borderId="17" xfId="0" applyNumberFormat="1" applyFont="1" applyFill="1" applyBorder="1" applyAlignment="1">
      <alignment horizontal="center" vertical="top" wrapText="1"/>
    </xf>
    <xf numFmtId="0" fontId="12" fillId="17" borderId="12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top"/>
    </xf>
    <xf numFmtId="0" fontId="24" fillId="17" borderId="17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24" fillId="17" borderId="17" xfId="0" applyNumberFormat="1" applyFont="1" applyFill="1" applyBorder="1" applyAlignment="1">
      <alignment horizontal="center" vertical="center" wrapText="1"/>
    </xf>
    <xf numFmtId="0" fontId="10" fillId="6" borderId="12" xfId="0" applyNumberFormat="1" applyFont="1" applyFill="1" applyBorder="1" applyAlignment="1">
      <alignment horizontal="center" vertical="center" wrapText="1"/>
    </xf>
    <xf numFmtId="0" fontId="1" fillId="6" borderId="17" xfId="0" applyNumberFormat="1" applyFont="1" applyFill="1" applyBorder="1" applyAlignment="1">
      <alignment horizontal="center" vertical="center"/>
    </xf>
    <xf numFmtId="0" fontId="63" fillId="0" borderId="11" xfId="0" applyNumberFormat="1" applyFont="1" applyFill="1" applyBorder="1" applyAlignment="1">
      <alignment wrapText="1"/>
    </xf>
    <xf numFmtId="0" fontId="12" fillId="17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0" fontId="12" fillId="17" borderId="17" xfId="0" applyNumberFormat="1" applyFont="1" applyFill="1" applyBorder="1" applyAlignment="1">
      <alignment horizontal="left" vertical="center" wrapText="1"/>
    </xf>
    <xf numFmtId="0" fontId="12" fillId="17" borderId="11" xfId="0" applyNumberFormat="1" applyFont="1" applyFill="1" applyBorder="1" applyAlignment="1">
      <alignment horizontal="left" vertical="center" wrapText="1"/>
    </xf>
    <xf numFmtId="0" fontId="12" fillId="17" borderId="17" xfId="0" applyNumberFormat="1" applyFont="1" applyFill="1" applyBorder="1" applyAlignment="1">
      <alignment horizontal="center"/>
    </xf>
    <xf numFmtId="0" fontId="65" fillId="0" borderId="11" xfId="0" applyNumberFormat="1" applyFont="1" applyFill="1" applyBorder="1" applyAlignment="1">
      <alignment wrapText="1"/>
    </xf>
    <xf numFmtId="0" fontId="65" fillId="0" borderId="18" xfId="0" applyNumberFormat="1" applyFont="1" applyFill="1" applyBorder="1" applyAlignment="1">
      <alignment wrapText="1"/>
    </xf>
    <xf numFmtId="0" fontId="12" fillId="17" borderId="17" xfId="0" applyNumberFormat="1" applyFont="1" applyFill="1" applyBorder="1" applyAlignment="1">
      <alignment horizontal="center" vertical="top"/>
    </xf>
    <xf numFmtId="0" fontId="12" fillId="17" borderId="11" xfId="0" applyNumberFormat="1" applyFont="1" applyFill="1" applyBorder="1" applyAlignment="1">
      <alignment horizontal="center"/>
    </xf>
    <xf numFmtId="0" fontId="12" fillId="17" borderId="18" xfId="0" applyNumberFormat="1" applyFont="1" applyFill="1" applyBorder="1" applyAlignment="1">
      <alignment horizontal="center"/>
    </xf>
    <xf numFmtId="0" fontId="12" fillId="17" borderId="12" xfId="0" applyNumberFormat="1" applyFont="1" applyFill="1" applyBorder="1" applyAlignment="1">
      <alignment horizontal="center"/>
    </xf>
    <xf numFmtId="0" fontId="33" fillId="18" borderId="20" xfId="0" applyFont="1" applyFill="1" applyBorder="1" applyAlignment="1">
      <alignment horizontal="left" vertical="center"/>
    </xf>
    <xf numFmtId="0" fontId="0" fillId="18" borderId="20" xfId="0" applyFill="1" applyBorder="1" applyAlignment="1">
      <alignment horizontal="left" vertical="center"/>
    </xf>
    <xf numFmtId="0" fontId="0" fillId="18" borderId="21" xfId="0" applyFill="1" applyBorder="1" applyAlignment="1">
      <alignment horizontal="left" vertical="center"/>
    </xf>
    <xf numFmtId="0" fontId="33" fillId="18" borderId="22" xfId="0" applyFont="1" applyFill="1" applyBorder="1" applyAlignment="1">
      <alignment horizontal="left" vertical="center"/>
    </xf>
    <xf numFmtId="0" fontId="0" fillId="18" borderId="22" xfId="0" applyFill="1" applyBorder="1" applyAlignment="1">
      <alignment horizontal="left" vertical="center"/>
    </xf>
    <xf numFmtId="0" fontId="0" fillId="18" borderId="23" xfId="0" applyFill="1" applyBorder="1" applyAlignment="1">
      <alignment horizontal="left" vertical="center"/>
    </xf>
    <xf numFmtId="0" fontId="33" fillId="18" borderId="12" xfId="0" applyFont="1" applyFill="1" applyBorder="1" applyAlignment="1">
      <alignment horizontal="left" vertical="center"/>
    </xf>
    <xf numFmtId="0" fontId="35" fillId="18" borderId="12" xfId="0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left" vertical="top" wrapText="1"/>
    </xf>
    <xf numFmtId="0" fontId="73" fillId="0" borderId="0" xfId="0" applyFont="1" applyAlignment="1">
      <alignment horizontal="left" vertical="top"/>
    </xf>
    <xf numFmtId="0" fontId="75" fillId="0" borderId="0" xfId="0" applyFont="1" applyAlignment="1">
      <alignment horizontal="left" vertical="center" wrapText="1"/>
    </xf>
    <xf numFmtId="0" fontId="76" fillId="0" borderId="0" xfId="45" applyNumberFormat="1" applyFont="1" applyFill="1" applyBorder="1" applyAlignment="1" applyProtection="1">
      <alignment horizontal="left" vertical="center"/>
      <protection/>
    </xf>
    <xf numFmtId="0" fontId="77" fillId="0" borderId="0" xfId="45" applyNumberFormat="1" applyFont="1" applyFill="1" applyBorder="1" applyAlignment="1" applyProtection="1">
      <alignment vertical="center"/>
      <protection/>
    </xf>
    <xf numFmtId="0" fontId="77" fillId="0" borderId="0" xfId="45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78" fillId="0" borderId="0" xfId="0" applyFont="1" applyBorder="1" applyAlignment="1">
      <alignment horizontal="left" vertical="center" wrapText="1"/>
    </xf>
    <xf numFmtId="0" fontId="29" fillId="0" borderId="0" xfId="45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</cellXfs>
  <cellStyles count="56">
    <cellStyle name="Normal" xfId="0"/>
    <cellStyle name="??_?????20051106" xfId="15"/>
    <cellStyle name="??_Camera List_Feb_2005_rev1" xfId="16"/>
    <cellStyle name="_Price SITES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4" xfId="57"/>
    <cellStyle name="Обычный_Price SITES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표준_Camera List_Feb_2005_rev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333399"/>
      <rgbColor rgb="00C0C0C0"/>
      <rgbColor rgb="00008000"/>
      <rgbColor rgb="00CCFFCC"/>
      <rgbColor rgb="00FFCC99"/>
      <rgbColor rgb="00FFFF99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114300</xdr:rowOff>
    </xdr:from>
    <xdr:to>
      <xdr:col>4</xdr:col>
      <xdr:colOff>561975</xdr:colOff>
      <xdr:row>5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4300"/>
          <a:ext cx="22002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vir2000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yavir2000.com/about_compan/our_branches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">
      <selection activeCell="G11" sqref="G11:M11"/>
    </sheetView>
  </sheetViews>
  <sheetFormatPr defaultColWidth="9.140625" defaultRowHeight="12.75" customHeight="1"/>
  <cols>
    <col min="1" max="10" width="9.140625" style="0" customWidth="1"/>
  </cols>
  <sheetData>
    <row r="3" spans="7:13" ht="15.75">
      <c r="G3" s="302" t="s">
        <v>1876</v>
      </c>
      <c r="K3" s="303"/>
      <c r="L3" s="304"/>
      <c r="M3" s="304"/>
    </row>
    <row r="4" spans="7:13" ht="15.75">
      <c r="G4" s="302" t="s">
        <v>517</v>
      </c>
      <c r="K4" s="304"/>
      <c r="L4" s="304"/>
      <c r="M4" s="304"/>
    </row>
    <row r="5" spans="7:13" ht="125.25" customHeight="1">
      <c r="G5" s="305" t="s">
        <v>320</v>
      </c>
      <c r="H5" s="306"/>
      <c r="I5" s="306"/>
      <c r="J5" s="306"/>
      <c r="K5" s="307"/>
      <c r="L5" s="308"/>
      <c r="M5" s="309"/>
    </row>
    <row r="6" spans="7:13" ht="38.25" customHeight="1">
      <c r="G6" s="310" t="s">
        <v>321</v>
      </c>
      <c r="H6" s="305"/>
      <c r="I6" s="305"/>
      <c r="J6" s="305"/>
      <c r="K6" s="305"/>
      <c r="L6" s="305"/>
      <c r="M6" s="305"/>
    </row>
    <row r="7" spans="7:12" ht="23.25" customHeight="1">
      <c r="G7" s="311" t="s">
        <v>322</v>
      </c>
      <c r="K7" s="312"/>
      <c r="L7" s="312"/>
    </row>
    <row r="8" spans="7:12" ht="21" customHeight="1">
      <c r="G8" s="313" t="s">
        <v>323</v>
      </c>
      <c r="H8" s="313"/>
      <c r="I8" s="313"/>
      <c r="J8" s="313"/>
      <c r="K8" s="312"/>
      <c r="L8" s="312"/>
    </row>
    <row r="11" spans="7:13" ht="12.75" customHeight="1">
      <c r="G11" s="314" t="s">
        <v>324</v>
      </c>
      <c r="H11" s="314"/>
      <c r="I11" s="314"/>
      <c r="J11" s="314"/>
      <c r="K11" s="314"/>
      <c r="L11" s="314"/>
      <c r="M11" s="314"/>
    </row>
    <row r="17" spans="1:10" ht="35.25">
      <c r="A17" s="229" t="s">
        <v>1759</v>
      </c>
      <c r="B17" s="230"/>
      <c r="C17" s="230"/>
      <c r="D17" s="230"/>
      <c r="E17" s="230"/>
      <c r="F17" s="230"/>
      <c r="G17" s="230"/>
      <c r="H17" s="230"/>
      <c r="I17" s="230"/>
      <c r="J17" s="230"/>
    </row>
    <row r="20" ht="23.25">
      <c r="A20" s="1" t="s">
        <v>608</v>
      </c>
    </row>
    <row r="22" ht="23.25">
      <c r="A22" s="1" t="s">
        <v>1631</v>
      </c>
    </row>
    <row r="24" ht="23.25">
      <c r="A24" s="1" t="s">
        <v>720</v>
      </c>
    </row>
    <row r="26" ht="23.25">
      <c r="A26" s="1" t="s">
        <v>967</v>
      </c>
    </row>
  </sheetData>
  <sheetProtection/>
  <mergeCells count="6">
    <mergeCell ref="A17:J17"/>
    <mergeCell ref="G5:J5"/>
    <mergeCell ref="L5:M5"/>
    <mergeCell ref="G6:M6"/>
    <mergeCell ref="G8:J8"/>
    <mergeCell ref="G11:M11"/>
  </mergeCells>
  <hyperlinks>
    <hyperlink ref="G8" r:id="rId1" display="http://yavir2000.com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55"/>
  <sheetViews>
    <sheetView zoomScalePageLayoutView="0" workbookViewId="0" topLeftCell="A1">
      <selection activeCell="A1" sqref="A1:F1"/>
    </sheetView>
  </sheetViews>
  <sheetFormatPr defaultColWidth="9.140625" defaultRowHeight="15.75" customHeight="1"/>
  <cols>
    <col min="1" max="1" width="3.7109375" style="0" customWidth="1"/>
    <col min="2" max="2" width="12.57421875" style="0" customWidth="1"/>
    <col min="3" max="3" width="8.140625" style="0" customWidth="1"/>
    <col min="4" max="4" width="95.8515625" style="0" customWidth="1"/>
    <col min="5" max="5" width="11.28125" style="0" customWidth="1"/>
    <col min="6" max="6" width="11.140625" style="0" customWidth="1"/>
    <col min="7" max="7" width="5.7109375" style="0" customWidth="1"/>
  </cols>
  <sheetData>
    <row r="1" spans="1:7" ht="31.5" customHeight="1">
      <c r="A1" s="228" t="s">
        <v>866</v>
      </c>
      <c r="B1" s="232"/>
      <c r="C1" s="232"/>
      <c r="D1" s="232"/>
      <c r="E1" s="232"/>
      <c r="F1" s="233"/>
      <c r="G1" s="18"/>
    </row>
    <row r="2" spans="1:7" ht="15.75" customHeight="1">
      <c r="A2" s="236" t="s">
        <v>867</v>
      </c>
      <c r="B2" s="232"/>
      <c r="C2" s="232"/>
      <c r="D2" s="232"/>
      <c r="E2" s="232"/>
      <c r="F2" s="233"/>
      <c r="G2" s="18"/>
    </row>
    <row r="3" spans="1:7" ht="33.75">
      <c r="A3" s="126">
        <v>1</v>
      </c>
      <c r="B3" s="127" t="s">
        <v>789</v>
      </c>
      <c r="C3" s="126" t="s">
        <v>207</v>
      </c>
      <c r="D3" s="48" t="s">
        <v>685</v>
      </c>
      <c r="E3" s="128">
        <v>910</v>
      </c>
      <c r="F3" s="126">
        <v>774</v>
      </c>
      <c r="G3" s="17"/>
    </row>
    <row r="4" spans="1:7" ht="12.75">
      <c r="A4" s="13">
        <v>2</v>
      </c>
      <c r="B4" s="14" t="s">
        <v>1776</v>
      </c>
      <c r="C4" s="13" t="s">
        <v>1201</v>
      </c>
      <c r="D4" s="15" t="s">
        <v>1608</v>
      </c>
      <c r="E4" s="13">
        <v>467</v>
      </c>
      <c r="F4" s="13">
        <v>427</v>
      </c>
      <c r="G4" s="17"/>
    </row>
    <row r="5" spans="1:7" ht="15.75" customHeight="1">
      <c r="A5" s="236" t="s">
        <v>868</v>
      </c>
      <c r="B5" s="232"/>
      <c r="C5" s="232"/>
      <c r="D5" s="232"/>
      <c r="E5" s="232"/>
      <c r="F5" s="233"/>
      <c r="G5" s="18"/>
    </row>
    <row r="6" spans="1:7" ht="33.75">
      <c r="A6" s="126">
        <v>1</v>
      </c>
      <c r="B6" s="127" t="s">
        <v>757</v>
      </c>
      <c r="C6" s="126" t="s">
        <v>207</v>
      </c>
      <c r="D6" s="48" t="s">
        <v>1104</v>
      </c>
      <c r="E6" s="128">
        <v>1236</v>
      </c>
      <c r="F6" s="126">
        <v>1055</v>
      </c>
      <c r="G6" s="17"/>
    </row>
    <row r="7" spans="1:7" ht="33.75">
      <c r="A7" s="104">
        <v>2</v>
      </c>
      <c r="B7" s="117" t="s">
        <v>1054</v>
      </c>
      <c r="C7" s="104" t="s">
        <v>207</v>
      </c>
      <c r="D7" s="118" t="s">
        <v>724</v>
      </c>
      <c r="E7" s="119">
        <v>1396</v>
      </c>
      <c r="F7" s="104">
        <v>1208</v>
      </c>
      <c r="G7" s="17"/>
    </row>
    <row r="8" spans="1:7" ht="33.75">
      <c r="A8" s="126">
        <v>3</v>
      </c>
      <c r="B8" s="127" t="s">
        <v>1673</v>
      </c>
      <c r="C8" s="126" t="s">
        <v>207</v>
      </c>
      <c r="D8" s="48" t="s">
        <v>67</v>
      </c>
      <c r="E8" s="128">
        <v>1574</v>
      </c>
      <c r="F8" s="126">
        <v>1353</v>
      </c>
      <c r="G8" s="17"/>
    </row>
    <row r="9" spans="1:7" ht="22.5">
      <c r="A9" s="13">
        <v>4</v>
      </c>
      <c r="B9" s="14" t="s">
        <v>663</v>
      </c>
      <c r="C9" s="13" t="s">
        <v>1201</v>
      </c>
      <c r="D9" s="15" t="s">
        <v>1682</v>
      </c>
      <c r="E9" s="16">
        <v>389</v>
      </c>
      <c r="F9" s="13">
        <v>362</v>
      </c>
      <c r="G9" s="17"/>
    </row>
    <row r="10" spans="1:7" ht="22.5">
      <c r="A10" s="126">
        <v>5</v>
      </c>
      <c r="B10" s="127" t="s">
        <v>389</v>
      </c>
      <c r="C10" s="126" t="s">
        <v>207</v>
      </c>
      <c r="D10" s="48" t="s">
        <v>1744</v>
      </c>
      <c r="E10" s="128">
        <v>940</v>
      </c>
      <c r="F10" s="126">
        <v>823</v>
      </c>
      <c r="G10" s="17"/>
    </row>
    <row r="11" spans="1:7" ht="33.75">
      <c r="A11" s="126">
        <v>6</v>
      </c>
      <c r="B11" s="127" t="s">
        <v>1633</v>
      </c>
      <c r="C11" s="126" t="s">
        <v>207</v>
      </c>
      <c r="D11" s="48" t="s">
        <v>1115</v>
      </c>
      <c r="E11" s="128">
        <v>1236</v>
      </c>
      <c r="F11" s="126">
        <v>1099</v>
      </c>
      <c r="G11" s="17"/>
    </row>
    <row r="12" spans="1:7" ht="12.75">
      <c r="A12" s="13">
        <v>7</v>
      </c>
      <c r="B12" s="14" t="s">
        <v>1145</v>
      </c>
      <c r="C12" s="13" t="s">
        <v>1201</v>
      </c>
      <c r="D12" s="15" t="s">
        <v>796</v>
      </c>
      <c r="E12" s="13">
        <v>467</v>
      </c>
      <c r="F12" s="13">
        <v>427</v>
      </c>
      <c r="G12" s="17"/>
    </row>
    <row r="13" spans="1:7" ht="33.75">
      <c r="A13" s="126">
        <v>8</v>
      </c>
      <c r="B13" s="127" t="s">
        <v>1435</v>
      </c>
      <c r="C13" s="126" t="s">
        <v>207</v>
      </c>
      <c r="D13" s="48" t="s">
        <v>395</v>
      </c>
      <c r="E13" s="128">
        <v>1386</v>
      </c>
      <c r="F13" s="126">
        <v>1230</v>
      </c>
      <c r="G13" s="17"/>
    </row>
    <row r="14" spans="1:7" ht="15.75" customHeight="1">
      <c r="A14" s="236" t="s">
        <v>869</v>
      </c>
      <c r="B14" s="232"/>
      <c r="C14" s="232"/>
      <c r="D14" s="232"/>
      <c r="E14" s="232"/>
      <c r="F14" s="233"/>
      <c r="G14" s="18"/>
    </row>
    <row r="15" spans="1:7" ht="33.75">
      <c r="A15" s="126">
        <v>1</v>
      </c>
      <c r="B15" s="127" t="s">
        <v>729</v>
      </c>
      <c r="C15" s="126" t="s">
        <v>207</v>
      </c>
      <c r="D15" s="168" t="s">
        <v>1152</v>
      </c>
      <c r="E15" s="128">
        <v>450</v>
      </c>
      <c r="F15" s="165">
        <v>410</v>
      </c>
      <c r="G15" s="49"/>
    </row>
    <row r="16" spans="1:7" ht="33.75">
      <c r="A16" s="13">
        <v>2</v>
      </c>
      <c r="B16" s="14" t="s">
        <v>966</v>
      </c>
      <c r="C16" s="13" t="s">
        <v>1647</v>
      </c>
      <c r="D16" s="24" t="s">
        <v>1664</v>
      </c>
      <c r="E16" s="16">
        <v>146</v>
      </c>
      <c r="F16" s="42">
        <v>130</v>
      </c>
      <c r="G16" s="49"/>
    </row>
    <row r="17" spans="1:7" ht="22.5">
      <c r="A17" s="126">
        <v>3</v>
      </c>
      <c r="B17" s="127" t="s">
        <v>999</v>
      </c>
      <c r="C17" s="126" t="s">
        <v>207</v>
      </c>
      <c r="D17" s="48" t="s">
        <v>753</v>
      </c>
      <c r="E17" s="128">
        <v>414</v>
      </c>
      <c r="F17" s="126">
        <v>392</v>
      </c>
      <c r="G17" s="17"/>
    </row>
    <row r="18" spans="1:7" ht="33.75">
      <c r="A18" s="126">
        <v>4</v>
      </c>
      <c r="B18" s="127" t="s">
        <v>237</v>
      </c>
      <c r="C18" s="126" t="s">
        <v>207</v>
      </c>
      <c r="D18" s="48" t="s">
        <v>13</v>
      </c>
      <c r="E18" s="128">
        <v>672</v>
      </c>
      <c r="F18" s="126">
        <v>633</v>
      </c>
      <c r="G18" s="17"/>
    </row>
    <row r="19" spans="1:7" ht="15.75" customHeight="1">
      <c r="A19" s="236" t="s">
        <v>870</v>
      </c>
      <c r="B19" s="232"/>
      <c r="C19" s="232"/>
      <c r="D19" s="232"/>
      <c r="E19" s="232"/>
      <c r="F19" s="233"/>
      <c r="G19" s="18"/>
    </row>
    <row r="20" spans="1:7" ht="12.75">
      <c r="A20" s="126">
        <v>1</v>
      </c>
      <c r="B20" s="127" t="s">
        <v>668</v>
      </c>
      <c r="C20" s="126" t="s">
        <v>207</v>
      </c>
      <c r="D20" s="48" t="s">
        <v>682</v>
      </c>
      <c r="E20" s="128">
        <v>164</v>
      </c>
      <c r="F20" s="126">
        <v>160</v>
      </c>
      <c r="G20" s="17"/>
    </row>
    <row r="21" spans="1:7" ht="12.75">
      <c r="A21" s="126">
        <v>2</v>
      </c>
      <c r="B21" s="127" t="s">
        <v>1575</v>
      </c>
      <c r="C21" s="126" t="s">
        <v>207</v>
      </c>
      <c r="D21" s="48" t="s">
        <v>599</v>
      </c>
      <c r="E21" s="128">
        <v>88</v>
      </c>
      <c r="F21" s="126">
        <v>86</v>
      </c>
      <c r="G21" s="17"/>
    </row>
    <row r="22" spans="1:7" ht="22.5">
      <c r="A22" s="104">
        <v>3</v>
      </c>
      <c r="B22" s="117" t="s">
        <v>1455</v>
      </c>
      <c r="C22" s="104" t="s">
        <v>207</v>
      </c>
      <c r="D22" s="118" t="s">
        <v>1156</v>
      </c>
      <c r="E22" s="119">
        <v>281</v>
      </c>
      <c r="F22" s="104">
        <v>266</v>
      </c>
      <c r="G22" s="17"/>
    </row>
    <row r="23" spans="1:7" ht="12.75">
      <c r="A23" s="104">
        <v>4</v>
      </c>
      <c r="B23" s="117" t="s">
        <v>1740</v>
      </c>
      <c r="C23" s="104" t="s">
        <v>207</v>
      </c>
      <c r="D23" s="118" t="s">
        <v>116</v>
      </c>
      <c r="E23" s="119">
        <v>100</v>
      </c>
      <c r="F23" s="167">
        <v>90</v>
      </c>
      <c r="G23" s="50"/>
    </row>
    <row r="24" spans="1:7" ht="12.75">
      <c r="A24" s="126">
        <v>5</v>
      </c>
      <c r="B24" s="127" t="s">
        <v>1750</v>
      </c>
      <c r="C24" s="126" t="s">
        <v>207</v>
      </c>
      <c r="D24" s="48" t="s">
        <v>525</v>
      </c>
      <c r="E24" s="128">
        <v>100</v>
      </c>
      <c r="F24" s="169">
        <v>92</v>
      </c>
      <c r="G24" s="50"/>
    </row>
    <row r="25" spans="1:7" ht="15.75" customHeight="1">
      <c r="A25" s="29"/>
      <c r="B25" s="29"/>
      <c r="C25" s="29"/>
      <c r="D25" s="29"/>
      <c r="E25" s="29"/>
      <c r="F25" s="29"/>
      <c r="G25" s="29"/>
    </row>
    <row r="41" ht="15.75" customHeight="1">
      <c r="G41" s="51"/>
    </row>
    <row r="42" ht="15.75" customHeight="1">
      <c r="G42" s="51"/>
    </row>
    <row r="43" ht="15.75" customHeight="1">
      <c r="G43" s="51"/>
    </row>
    <row r="44" ht="15.75" customHeight="1">
      <c r="G44" s="51"/>
    </row>
    <row r="45" ht="15.75" customHeight="1">
      <c r="G45" s="51"/>
    </row>
    <row r="46" ht="15.75" customHeight="1">
      <c r="G46" s="51"/>
    </row>
    <row r="47" ht="15.75" customHeight="1">
      <c r="G47" s="51"/>
    </row>
    <row r="48" ht="15.75" customHeight="1">
      <c r="G48" s="51"/>
    </row>
    <row r="49" ht="15.75" customHeight="1">
      <c r="G49" s="51"/>
    </row>
    <row r="50" ht="15.75" customHeight="1">
      <c r="G50" s="51"/>
    </row>
    <row r="51" ht="15.75" customHeight="1">
      <c r="G51" s="51"/>
    </row>
    <row r="52" ht="15.75" customHeight="1">
      <c r="G52" s="51"/>
    </row>
    <row r="53" ht="15.75" customHeight="1">
      <c r="G53" s="51"/>
    </row>
    <row r="54" ht="15.75" customHeight="1">
      <c r="G54" s="51"/>
    </row>
    <row r="55" ht="15.75" customHeight="1">
      <c r="G55" s="51"/>
    </row>
    <row r="56" ht="15.75" customHeight="1">
      <c r="G56" s="51"/>
    </row>
    <row r="57" ht="15.75" customHeight="1">
      <c r="G57" s="51"/>
    </row>
    <row r="58" ht="15.75" customHeight="1">
      <c r="G58" s="51"/>
    </row>
    <row r="59" ht="15.75" customHeight="1">
      <c r="G59" s="51"/>
    </row>
    <row r="60" ht="15.75" customHeight="1">
      <c r="G60" s="51"/>
    </row>
    <row r="61" ht="15.75" customHeight="1">
      <c r="G61" s="51"/>
    </row>
    <row r="62" ht="15.75" customHeight="1">
      <c r="G62" s="51"/>
    </row>
    <row r="63" ht="15.75" customHeight="1">
      <c r="G63" s="51"/>
    </row>
    <row r="64" ht="15.75" customHeight="1">
      <c r="G64" s="51"/>
    </row>
    <row r="65" ht="15.75" customHeight="1">
      <c r="G65" s="51"/>
    </row>
    <row r="66" ht="15.75" customHeight="1">
      <c r="G66" s="51"/>
    </row>
    <row r="67" ht="15.75" customHeight="1">
      <c r="G67" s="51"/>
    </row>
    <row r="68" ht="15.75" customHeight="1">
      <c r="G68" s="51"/>
    </row>
    <row r="69" ht="15.75" customHeight="1">
      <c r="G69" s="51"/>
    </row>
    <row r="70" ht="15.75" customHeight="1">
      <c r="G70" s="51"/>
    </row>
    <row r="71" ht="15.75" customHeight="1">
      <c r="G71" s="51"/>
    </row>
    <row r="72" ht="15.75" customHeight="1">
      <c r="G72" s="51"/>
    </row>
    <row r="73" ht="15.75" customHeight="1">
      <c r="G73" s="51"/>
    </row>
    <row r="74" ht="15.75" customHeight="1">
      <c r="G74" s="51"/>
    </row>
    <row r="75" ht="15.75" customHeight="1">
      <c r="G75" s="51"/>
    </row>
    <row r="76" ht="15.75" customHeight="1">
      <c r="G76" s="51"/>
    </row>
    <row r="77" ht="15.75" customHeight="1">
      <c r="G77" s="51"/>
    </row>
    <row r="78" ht="15.75" customHeight="1">
      <c r="G78" s="51"/>
    </row>
    <row r="79" ht="15.75" customHeight="1">
      <c r="G79" s="51"/>
    </row>
    <row r="80" ht="15.75" customHeight="1">
      <c r="G80" s="51"/>
    </row>
    <row r="81" ht="15.75" customHeight="1">
      <c r="G81" s="51"/>
    </row>
    <row r="82" ht="15.75" customHeight="1">
      <c r="G82" s="51"/>
    </row>
    <row r="83" ht="15.75" customHeight="1">
      <c r="G83" s="51"/>
    </row>
    <row r="84" ht="15.75" customHeight="1">
      <c r="G84" s="51"/>
    </row>
    <row r="85" ht="15.75" customHeight="1">
      <c r="G85" s="51"/>
    </row>
    <row r="86" ht="15.75" customHeight="1">
      <c r="G86" s="51"/>
    </row>
    <row r="87" ht="15.75" customHeight="1">
      <c r="G87" s="51"/>
    </row>
    <row r="88" ht="15.75" customHeight="1">
      <c r="G88" s="51"/>
    </row>
    <row r="89" ht="15.75" customHeight="1">
      <c r="G89" s="51"/>
    </row>
    <row r="90" ht="15.75" customHeight="1">
      <c r="G90" s="51"/>
    </row>
    <row r="91" ht="15.75" customHeight="1">
      <c r="G91" s="51"/>
    </row>
    <row r="92" ht="15.75" customHeight="1">
      <c r="G92" s="51"/>
    </row>
    <row r="93" ht="15.75" customHeight="1">
      <c r="G93" s="51"/>
    </row>
    <row r="94" ht="15.75" customHeight="1">
      <c r="G94" s="51"/>
    </row>
    <row r="95" ht="15.75" customHeight="1">
      <c r="G95" s="51"/>
    </row>
    <row r="96" ht="15.75" customHeight="1">
      <c r="G96" s="51"/>
    </row>
    <row r="97" ht="15.75" customHeight="1">
      <c r="G97" s="51"/>
    </row>
    <row r="98" ht="15.75" customHeight="1">
      <c r="G98" s="51"/>
    </row>
    <row r="99" ht="15.75" customHeight="1">
      <c r="G99" s="51"/>
    </row>
    <row r="100" ht="15.75" customHeight="1">
      <c r="G100" s="51"/>
    </row>
    <row r="101" ht="15.75" customHeight="1">
      <c r="G101" s="51"/>
    </row>
    <row r="102" ht="15.75" customHeight="1">
      <c r="G102" s="51"/>
    </row>
    <row r="103" ht="15.75" customHeight="1">
      <c r="G103" s="51"/>
    </row>
    <row r="104" ht="15.75" customHeight="1">
      <c r="G104" s="51"/>
    </row>
    <row r="105" ht="15.75" customHeight="1">
      <c r="G105" s="51"/>
    </row>
    <row r="106" ht="15.75" customHeight="1">
      <c r="G106" s="51"/>
    </row>
    <row r="107" ht="15.75" customHeight="1">
      <c r="G107" s="51"/>
    </row>
    <row r="108" ht="15.75" customHeight="1">
      <c r="G108" s="51"/>
    </row>
    <row r="109" ht="15.75" customHeight="1">
      <c r="G109" s="51"/>
    </row>
    <row r="110" ht="15.75" customHeight="1">
      <c r="G110" s="51"/>
    </row>
    <row r="111" ht="15.75" customHeight="1">
      <c r="G111" s="51"/>
    </row>
    <row r="112" ht="15.75" customHeight="1">
      <c r="G112" s="51"/>
    </row>
    <row r="113" ht="15.75" customHeight="1">
      <c r="G113" s="51"/>
    </row>
    <row r="114" ht="15.75" customHeight="1">
      <c r="G114" s="51"/>
    </row>
    <row r="115" ht="15.75" customHeight="1">
      <c r="G115" s="51"/>
    </row>
    <row r="116" ht="15.75" customHeight="1">
      <c r="G116" s="51"/>
    </row>
    <row r="117" ht="15.75" customHeight="1">
      <c r="G117" s="51"/>
    </row>
    <row r="118" ht="15.75" customHeight="1">
      <c r="G118" s="51"/>
    </row>
    <row r="119" ht="15.75" customHeight="1">
      <c r="G119" s="51"/>
    </row>
    <row r="120" ht="15.75" customHeight="1">
      <c r="G120" s="51"/>
    </row>
    <row r="121" ht="15.75" customHeight="1">
      <c r="G121" s="51"/>
    </row>
    <row r="122" ht="15.75" customHeight="1">
      <c r="G122" s="51"/>
    </row>
    <row r="123" ht="15.75" customHeight="1">
      <c r="G123" s="51"/>
    </row>
    <row r="124" ht="15.75" customHeight="1">
      <c r="G124" s="51"/>
    </row>
    <row r="125" ht="15.75" customHeight="1">
      <c r="G125" s="51"/>
    </row>
    <row r="126" ht="15.75" customHeight="1">
      <c r="G126" s="51"/>
    </row>
    <row r="127" ht="15.75" customHeight="1">
      <c r="G127" s="51"/>
    </row>
    <row r="128" ht="15.75" customHeight="1">
      <c r="G128" s="51"/>
    </row>
    <row r="129" ht="15.75" customHeight="1">
      <c r="G129" s="51"/>
    </row>
    <row r="130" ht="15.75" customHeight="1">
      <c r="G130" s="51"/>
    </row>
    <row r="131" ht="15.75" customHeight="1">
      <c r="G131" s="51"/>
    </row>
    <row r="132" ht="15.75" customHeight="1">
      <c r="G132" s="51"/>
    </row>
    <row r="133" ht="15.75" customHeight="1">
      <c r="G133" s="51"/>
    </row>
    <row r="134" ht="15.75" customHeight="1">
      <c r="G134" s="51"/>
    </row>
    <row r="135" ht="15.75" customHeight="1">
      <c r="G135" s="51"/>
    </row>
    <row r="136" ht="15.75" customHeight="1">
      <c r="G136" s="51"/>
    </row>
    <row r="137" ht="15.75" customHeight="1">
      <c r="G137" s="51"/>
    </row>
    <row r="138" ht="15.75" customHeight="1">
      <c r="G138" s="51"/>
    </row>
    <row r="139" ht="15.75" customHeight="1">
      <c r="G139" s="51"/>
    </row>
    <row r="140" ht="15.75" customHeight="1">
      <c r="G140" s="51"/>
    </row>
    <row r="141" ht="15.75" customHeight="1">
      <c r="G141" s="51"/>
    </row>
    <row r="142" ht="15.75" customHeight="1">
      <c r="G142" s="51"/>
    </row>
    <row r="143" ht="15.75" customHeight="1">
      <c r="G143" s="51"/>
    </row>
    <row r="144" ht="15.75" customHeight="1">
      <c r="G144" s="51"/>
    </row>
    <row r="145" ht="15.75" customHeight="1">
      <c r="G145" s="51"/>
    </row>
    <row r="146" ht="15.75" customHeight="1">
      <c r="G146" s="51"/>
    </row>
    <row r="147" ht="15.75" customHeight="1">
      <c r="G147" s="51"/>
    </row>
    <row r="148" ht="15.75" customHeight="1">
      <c r="G148" s="51"/>
    </row>
    <row r="149" ht="15.75" customHeight="1">
      <c r="G149" s="51"/>
    </row>
    <row r="150" ht="15.75" customHeight="1">
      <c r="G150" s="51"/>
    </row>
    <row r="151" ht="15.75" customHeight="1">
      <c r="G151" s="51"/>
    </row>
    <row r="152" ht="15.75" customHeight="1">
      <c r="G152" s="51"/>
    </row>
    <row r="153" ht="15.75" customHeight="1">
      <c r="G153" s="51"/>
    </row>
    <row r="154" ht="15.75" customHeight="1">
      <c r="G154" s="51"/>
    </row>
    <row r="155" ht="15.75" customHeight="1">
      <c r="G155" s="51"/>
    </row>
    <row r="156" ht="15.75" customHeight="1">
      <c r="G156" s="51"/>
    </row>
    <row r="157" ht="15.75" customHeight="1">
      <c r="G157" s="51"/>
    </row>
    <row r="158" ht="15.75" customHeight="1">
      <c r="G158" s="51"/>
    </row>
    <row r="159" ht="15.75" customHeight="1">
      <c r="G159" s="51"/>
    </row>
    <row r="160" ht="15.75" customHeight="1">
      <c r="G160" s="51"/>
    </row>
    <row r="161" ht="15.75" customHeight="1">
      <c r="G161" s="51"/>
    </row>
    <row r="162" ht="15.75" customHeight="1">
      <c r="G162" s="51"/>
    </row>
    <row r="163" ht="15.75" customHeight="1">
      <c r="G163" s="51"/>
    </row>
    <row r="164" ht="15.75" customHeight="1">
      <c r="G164" s="51"/>
    </row>
    <row r="165" ht="15.75" customHeight="1">
      <c r="G165" s="51"/>
    </row>
    <row r="166" ht="15.75" customHeight="1">
      <c r="G166" s="51"/>
    </row>
    <row r="167" ht="15.75" customHeight="1">
      <c r="G167" s="51"/>
    </row>
    <row r="168" ht="15.75" customHeight="1">
      <c r="G168" s="51"/>
    </row>
    <row r="169" ht="15.75" customHeight="1">
      <c r="G169" s="51"/>
    </row>
    <row r="170" ht="15.75" customHeight="1">
      <c r="G170" s="51"/>
    </row>
    <row r="171" ht="15.75" customHeight="1">
      <c r="G171" s="51"/>
    </row>
    <row r="172" ht="15.75" customHeight="1">
      <c r="G172" s="51"/>
    </row>
    <row r="173" ht="15.75" customHeight="1">
      <c r="G173" s="51"/>
    </row>
    <row r="174" ht="15.75" customHeight="1">
      <c r="G174" s="51"/>
    </row>
    <row r="175" ht="15.75" customHeight="1">
      <c r="G175" s="51"/>
    </row>
    <row r="176" ht="15.75" customHeight="1">
      <c r="G176" s="51"/>
    </row>
    <row r="177" ht="15.75" customHeight="1">
      <c r="G177" s="51"/>
    </row>
    <row r="178" ht="15.75" customHeight="1">
      <c r="G178" s="51"/>
    </row>
    <row r="179" ht="15.75" customHeight="1">
      <c r="G179" s="51"/>
    </row>
    <row r="180" ht="15.75" customHeight="1">
      <c r="G180" s="51"/>
    </row>
    <row r="181" ht="15.75" customHeight="1">
      <c r="G181" s="51"/>
    </row>
    <row r="182" ht="15.75" customHeight="1">
      <c r="G182" s="51"/>
    </row>
    <row r="183" ht="15.75" customHeight="1">
      <c r="G183" s="51"/>
    </row>
    <row r="184" ht="15.75" customHeight="1">
      <c r="G184" s="51"/>
    </row>
    <row r="185" ht="15.75" customHeight="1">
      <c r="G185" s="51"/>
    </row>
    <row r="186" ht="15.75" customHeight="1">
      <c r="G186" s="51"/>
    </row>
    <row r="187" ht="15.75" customHeight="1">
      <c r="G187" s="51"/>
    </row>
    <row r="188" ht="15.75" customHeight="1">
      <c r="G188" s="51"/>
    </row>
    <row r="189" ht="15.75" customHeight="1">
      <c r="G189" s="51"/>
    </row>
    <row r="190" ht="15.75" customHeight="1">
      <c r="G190" s="51"/>
    </row>
    <row r="191" ht="15.75" customHeight="1">
      <c r="G191" s="51"/>
    </row>
    <row r="192" ht="15.75" customHeight="1">
      <c r="G192" s="51"/>
    </row>
    <row r="193" ht="15.75" customHeight="1">
      <c r="G193" s="51"/>
    </row>
    <row r="194" ht="15.75" customHeight="1">
      <c r="G194" s="51"/>
    </row>
    <row r="195" ht="15.75" customHeight="1">
      <c r="G195" s="51"/>
    </row>
    <row r="196" ht="15.75" customHeight="1">
      <c r="G196" s="51"/>
    </row>
    <row r="197" ht="15.75" customHeight="1">
      <c r="G197" s="51"/>
    </row>
    <row r="198" ht="15.75" customHeight="1">
      <c r="G198" s="51"/>
    </row>
    <row r="199" ht="15.75" customHeight="1">
      <c r="G199" s="51"/>
    </row>
    <row r="200" ht="15.75" customHeight="1">
      <c r="G200" s="51"/>
    </row>
    <row r="201" ht="15.75" customHeight="1">
      <c r="G201" s="51"/>
    </row>
    <row r="202" ht="15.75" customHeight="1">
      <c r="G202" s="51"/>
    </row>
    <row r="203" ht="15.75" customHeight="1">
      <c r="G203" s="51"/>
    </row>
    <row r="204" ht="15.75" customHeight="1">
      <c r="G204" s="51"/>
    </row>
    <row r="205" ht="15.75" customHeight="1">
      <c r="G205" s="51"/>
    </row>
    <row r="206" ht="15.75" customHeight="1">
      <c r="G206" s="51"/>
    </row>
    <row r="207" ht="15.75" customHeight="1">
      <c r="G207" s="51"/>
    </row>
    <row r="208" ht="15.75" customHeight="1">
      <c r="G208" s="51"/>
    </row>
    <row r="209" ht="15.75" customHeight="1">
      <c r="G209" s="51"/>
    </row>
    <row r="210" ht="15.75" customHeight="1">
      <c r="G210" s="51"/>
    </row>
    <row r="211" ht="15.75" customHeight="1">
      <c r="G211" s="51"/>
    </row>
    <row r="212" ht="15.75" customHeight="1">
      <c r="G212" s="51"/>
    </row>
    <row r="213" ht="15.75" customHeight="1">
      <c r="G213" s="51"/>
    </row>
    <row r="214" ht="15.75" customHeight="1">
      <c r="G214" s="51"/>
    </row>
    <row r="215" ht="15.75" customHeight="1">
      <c r="G215" s="51"/>
    </row>
    <row r="216" ht="15.75" customHeight="1">
      <c r="G216" s="51"/>
    </row>
    <row r="217" ht="15.75" customHeight="1">
      <c r="G217" s="51"/>
    </row>
    <row r="218" ht="15.75" customHeight="1">
      <c r="G218" s="51"/>
    </row>
    <row r="219" ht="15.75" customHeight="1">
      <c r="G219" s="51"/>
    </row>
    <row r="220" ht="15.75" customHeight="1">
      <c r="G220" s="51"/>
    </row>
    <row r="221" ht="15.75" customHeight="1">
      <c r="G221" s="51"/>
    </row>
    <row r="222" ht="15.75" customHeight="1">
      <c r="G222" s="51"/>
    </row>
    <row r="223" ht="15.75" customHeight="1">
      <c r="G223" s="51"/>
    </row>
    <row r="224" ht="15.75" customHeight="1">
      <c r="G224" s="51"/>
    </row>
    <row r="225" ht="15.75" customHeight="1">
      <c r="G225" s="51"/>
    </row>
    <row r="226" ht="15.75" customHeight="1">
      <c r="G226" s="51"/>
    </row>
    <row r="227" ht="15.75" customHeight="1">
      <c r="G227" s="51"/>
    </row>
    <row r="228" ht="15.75" customHeight="1">
      <c r="G228" s="51"/>
    </row>
    <row r="229" ht="15.75" customHeight="1">
      <c r="G229" s="51"/>
    </row>
    <row r="230" ht="15.75" customHeight="1">
      <c r="G230" s="51"/>
    </row>
    <row r="231" ht="15.75" customHeight="1">
      <c r="G231" s="51"/>
    </row>
    <row r="232" ht="15.75" customHeight="1">
      <c r="G232" s="51"/>
    </row>
    <row r="233" ht="15.75" customHeight="1">
      <c r="G233" s="51"/>
    </row>
    <row r="234" ht="15.75" customHeight="1">
      <c r="G234" s="51"/>
    </row>
    <row r="235" ht="15.75" customHeight="1">
      <c r="G235" s="51"/>
    </row>
    <row r="236" ht="15.75" customHeight="1">
      <c r="G236" s="51"/>
    </row>
    <row r="237" ht="15.75" customHeight="1">
      <c r="G237" s="51"/>
    </row>
    <row r="238" ht="15.75" customHeight="1">
      <c r="G238" s="51"/>
    </row>
    <row r="239" ht="15.75" customHeight="1">
      <c r="G239" s="51"/>
    </row>
    <row r="240" ht="15.75" customHeight="1">
      <c r="G240" s="51"/>
    </row>
    <row r="241" ht="15.75" customHeight="1">
      <c r="G241" s="51"/>
    </row>
    <row r="242" ht="15.75" customHeight="1">
      <c r="G242" s="51"/>
    </row>
    <row r="243" ht="15.75" customHeight="1">
      <c r="G243" s="51"/>
    </row>
    <row r="244" ht="15.75" customHeight="1">
      <c r="G244" s="51"/>
    </row>
    <row r="245" ht="15.75" customHeight="1">
      <c r="G245" s="51"/>
    </row>
    <row r="246" ht="15.75" customHeight="1">
      <c r="G246" s="51"/>
    </row>
    <row r="247" ht="15.75" customHeight="1">
      <c r="G247" s="51"/>
    </row>
    <row r="248" ht="15.75" customHeight="1">
      <c r="G248" s="51"/>
    </row>
    <row r="249" ht="15.75" customHeight="1">
      <c r="G249" s="51"/>
    </row>
    <row r="250" ht="15.75" customHeight="1">
      <c r="G250" s="51"/>
    </row>
    <row r="251" ht="15.75" customHeight="1">
      <c r="G251" s="51"/>
    </row>
    <row r="252" ht="15.75" customHeight="1">
      <c r="G252" s="51"/>
    </row>
    <row r="253" ht="15.75" customHeight="1">
      <c r="G253" s="51"/>
    </row>
    <row r="254" ht="15.75" customHeight="1">
      <c r="G254" s="51"/>
    </row>
    <row r="255" ht="15.75" customHeight="1">
      <c r="G255" s="51"/>
    </row>
    <row r="256" ht="15.75" customHeight="1">
      <c r="G256" s="51"/>
    </row>
    <row r="257" ht="15.75" customHeight="1">
      <c r="G257" s="51"/>
    </row>
    <row r="258" ht="15.75" customHeight="1">
      <c r="G258" s="51"/>
    </row>
    <row r="259" ht="15.75" customHeight="1">
      <c r="G259" s="51"/>
    </row>
    <row r="260" ht="15.75" customHeight="1">
      <c r="G260" s="51"/>
    </row>
    <row r="261" ht="15.75" customHeight="1">
      <c r="G261" s="51"/>
    </row>
    <row r="262" ht="15.75" customHeight="1">
      <c r="G262" s="51"/>
    </row>
    <row r="263" ht="15.75" customHeight="1">
      <c r="G263" s="51"/>
    </row>
    <row r="264" ht="15.75" customHeight="1">
      <c r="G264" s="51"/>
    </row>
    <row r="265" ht="15.75" customHeight="1">
      <c r="G265" s="51"/>
    </row>
    <row r="266" ht="15.75" customHeight="1">
      <c r="G266" s="51"/>
    </row>
    <row r="267" ht="15.75" customHeight="1">
      <c r="G267" s="51"/>
    </row>
    <row r="268" ht="15.75" customHeight="1">
      <c r="G268" s="51"/>
    </row>
    <row r="269" ht="15.75" customHeight="1">
      <c r="G269" s="51"/>
    </row>
    <row r="270" ht="15.75" customHeight="1">
      <c r="G270" s="51"/>
    </row>
    <row r="271" ht="15.75" customHeight="1">
      <c r="G271" s="51"/>
    </row>
    <row r="272" ht="15.75" customHeight="1">
      <c r="G272" s="51"/>
    </row>
    <row r="273" ht="15.75" customHeight="1">
      <c r="G273" s="51"/>
    </row>
    <row r="274" ht="15.75" customHeight="1">
      <c r="G274" s="51"/>
    </row>
    <row r="275" ht="15.75" customHeight="1">
      <c r="G275" s="51"/>
    </row>
    <row r="276" ht="15.75" customHeight="1">
      <c r="G276" s="51"/>
    </row>
    <row r="277" ht="15.75" customHeight="1">
      <c r="G277" s="51"/>
    </row>
    <row r="278" ht="15.75" customHeight="1">
      <c r="G278" s="51"/>
    </row>
    <row r="279" ht="15.75" customHeight="1">
      <c r="G279" s="51"/>
    </row>
    <row r="280" ht="15.75" customHeight="1">
      <c r="G280" s="51"/>
    </row>
    <row r="281" ht="15.75" customHeight="1">
      <c r="G281" s="51"/>
    </row>
    <row r="282" ht="15.75" customHeight="1">
      <c r="G282" s="51"/>
    </row>
    <row r="283" ht="15.75" customHeight="1">
      <c r="G283" s="51"/>
    </row>
    <row r="284" ht="15.75" customHeight="1">
      <c r="G284" s="51"/>
    </row>
    <row r="285" ht="15.75" customHeight="1">
      <c r="G285" s="51"/>
    </row>
    <row r="286" ht="15.75" customHeight="1">
      <c r="G286" s="51"/>
    </row>
    <row r="287" ht="15.75" customHeight="1">
      <c r="G287" s="51"/>
    </row>
    <row r="288" ht="15.75" customHeight="1">
      <c r="G288" s="51"/>
    </row>
    <row r="289" ht="15.75" customHeight="1">
      <c r="G289" s="51"/>
    </row>
    <row r="290" ht="15.75" customHeight="1">
      <c r="G290" s="51"/>
    </row>
    <row r="291" ht="15.75" customHeight="1">
      <c r="G291" s="51"/>
    </row>
    <row r="292" ht="15.75" customHeight="1">
      <c r="G292" s="51"/>
    </row>
    <row r="293" ht="15.75" customHeight="1">
      <c r="G293" s="51"/>
    </row>
    <row r="294" ht="15.75" customHeight="1">
      <c r="G294" s="51"/>
    </row>
    <row r="295" ht="15.75" customHeight="1">
      <c r="G295" s="51"/>
    </row>
    <row r="296" ht="15.75" customHeight="1">
      <c r="G296" s="51"/>
    </row>
    <row r="297" ht="15.75" customHeight="1">
      <c r="G297" s="51"/>
    </row>
    <row r="298" ht="15.75" customHeight="1">
      <c r="G298" s="51"/>
    </row>
    <row r="299" ht="15.75" customHeight="1">
      <c r="G299" s="51"/>
    </row>
    <row r="300" ht="15.75" customHeight="1">
      <c r="G300" s="51"/>
    </row>
    <row r="301" ht="15.75" customHeight="1">
      <c r="G301" s="51"/>
    </row>
    <row r="302" ht="15.75" customHeight="1">
      <c r="G302" s="51"/>
    </row>
    <row r="303" ht="15.75" customHeight="1">
      <c r="G303" s="51"/>
    </row>
    <row r="304" ht="15.75" customHeight="1">
      <c r="G304" s="51"/>
    </row>
    <row r="305" ht="15.75" customHeight="1">
      <c r="G305" s="51"/>
    </row>
    <row r="306" ht="15.75" customHeight="1">
      <c r="G306" s="51"/>
    </row>
    <row r="307" ht="15.75" customHeight="1">
      <c r="G307" s="51"/>
    </row>
    <row r="308" ht="15.75" customHeight="1">
      <c r="G308" s="51"/>
    </row>
    <row r="309" ht="15.75" customHeight="1">
      <c r="G309" s="51"/>
    </row>
    <row r="310" ht="15.75" customHeight="1">
      <c r="G310" s="51"/>
    </row>
    <row r="311" ht="15.75" customHeight="1">
      <c r="G311" s="51"/>
    </row>
    <row r="312" ht="15.75" customHeight="1">
      <c r="G312" s="51"/>
    </row>
    <row r="313" ht="15.75" customHeight="1">
      <c r="G313" s="51"/>
    </row>
    <row r="314" ht="15.75" customHeight="1">
      <c r="G314" s="51"/>
    </row>
    <row r="315" ht="15.75" customHeight="1">
      <c r="G315" s="51"/>
    </row>
    <row r="316" ht="15.75" customHeight="1">
      <c r="G316" s="51"/>
    </row>
    <row r="317" ht="15.75" customHeight="1">
      <c r="G317" s="51"/>
    </row>
    <row r="318" ht="15.75" customHeight="1">
      <c r="G318" s="51"/>
    </row>
    <row r="319" ht="15.75" customHeight="1">
      <c r="G319" s="51"/>
    </row>
    <row r="320" ht="15.75" customHeight="1">
      <c r="G320" s="51"/>
    </row>
    <row r="321" ht="15.75" customHeight="1">
      <c r="G321" s="51"/>
    </row>
    <row r="322" ht="15.75" customHeight="1">
      <c r="G322" s="51"/>
    </row>
    <row r="323" ht="15.75" customHeight="1">
      <c r="G323" s="51"/>
    </row>
    <row r="324" ht="15.75" customHeight="1">
      <c r="G324" s="51"/>
    </row>
    <row r="325" ht="15.75" customHeight="1">
      <c r="G325" s="51"/>
    </row>
    <row r="326" ht="15.75" customHeight="1">
      <c r="G326" s="51"/>
    </row>
    <row r="327" ht="15.75" customHeight="1">
      <c r="G327" s="51"/>
    </row>
    <row r="328" ht="15.75" customHeight="1">
      <c r="G328" s="51"/>
    </row>
    <row r="329" ht="15.75" customHeight="1">
      <c r="G329" s="51"/>
    </row>
    <row r="330" ht="15.75" customHeight="1">
      <c r="G330" s="51"/>
    </row>
    <row r="331" ht="15.75" customHeight="1">
      <c r="G331" s="51"/>
    </row>
    <row r="332" ht="15.75" customHeight="1">
      <c r="G332" s="51"/>
    </row>
    <row r="333" ht="15.75" customHeight="1">
      <c r="G333" s="51"/>
    </row>
    <row r="334" ht="15.75" customHeight="1">
      <c r="G334" s="51"/>
    </row>
    <row r="335" ht="15.75" customHeight="1">
      <c r="G335" s="51"/>
    </row>
    <row r="336" ht="15.75" customHeight="1">
      <c r="G336" s="51"/>
    </row>
    <row r="337" ht="15.75" customHeight="1">
      <c r="G337" s="51"/>
    </row>
    <row r="338" ht="15.75" customHeight="1">
      <c r="G338" s="51"/>
    </row>
    <row r="339" ht="15.75" customHeight="1">
      <c r="G339" s="51"/>
    </row>
    <row r="340" ht="15.75" customHeight="1">
      <c r="G340" s="51"/>
    </row>
    <row r="341" ht="15.75" customHeight="1">
      <c r="G341" s="51"/>
    </row>
    <row r="342" ht="15.75" customHeight="1">
      <c r="G342" s="51"/>
    </row>
    <row r="343" ht="15.75" customHeight="1">
      <c r="G343" s="51"/>
    </row>
    <row r="344" ht="15.75" customHeight="1">
      <c r="G344" s="51"/>
    </row>
    <row r="345" ht="15.75" customHeight="1">
      <c r="G345" s="51"/>
    </row>
    <row r="346" ht="15.75" customHeight="1">
      <c r="G346" s="51"/>
    </row>
    <row r="347" ht="15.75" customHeight="1">
      <c r="G347" s="51"/>
    </row>
    <row r="348" ht="15.75" customHeight="1">
      <c r="G348" s="51"/>
    </row>
    <row r="349" ht="15.75" customHeight="1">
      <c r="G349" s="51"/>
    </row>
    <row r="350" ht="15.75" customHeight="1">
      <c r="G350" s="51"/>
    </row>
    <row r="351" ht="15.75" customHeight="1">
      <c r="G351" s="51"/>
    </row>
    <row r="352" ht="15.75" customHeight="1">
      <c r="G352" s="51"/>
    </row>
    <row r="353" ht="15.75" customHeight="1">
      <c r="G353" s="51"/>
    </row>
    <row r="354" ht="15.75" customHeight="1">
      <c r="G354" s="51"/>
    </row>
    <row r="355" ht="15.75" customHeight="1">
      <c r="G355" s="51"/>
    </row>
    <row r="356" ht="15.75" customHeight="1">
      <c r="G356" s="51"/>
    </row>
    <row r="357" ht="15.75" customHeight="1">
      <c r="G357" s="51"/>
    </row>
    <row r="358" ht="15.75" customHeight="1">
      <c r="G358" s="51"/>
    </row>
    <row r="359" ht="15.75" customHeight="1">
      <c r="G359" s="51"/>
    </row>
    <row r="360" ht="15.75" customHeight="1">
      <c r="G360" s="51"/>
    </row>
    <row r="361" ht="15.75" customHeight="1">
      <c r="G361" s="51"/>
    </row>
    <row r="362" ht="15.75" customHeight="1">
      <c r="G362" s="51"/>
    </row>
    <row r="363" ht="15.75" customHeight="1">
      <c r="G363" s="51"/>
    </row>
    <row r="364" ht="15.75" customHeight="1">
      <c r="G364" s="51"/>
    </row>
    <row r="365" ht="15.75" customHeight="1">
      <c r="G365" s="51"/>
    </row>
    <row r="366" ht="15.75" customHeight="1">
      <c r="G366" s="51"/>
    </row>
    <row r="367" ht="15.75" customHeight="1">
      <c r="G367" s="51"/>
    </row>
    <row r="368" ht="15.75" customHeight="1">
      <c r="G368" s="51"/>
    </row>
    <row r="369" ht="15.75" customHeight="1">
      <c r="G369" s="51"/>
    </row>
    <row r="370" ht="15.75" customHeight="1">
      <c r="G370" s="51"/>
    </row>
    <row r="371" ht="15.75" customHeight="1">
      <c r="G371" s="51"/>
    </row>
    <row r="372" ht="15.75" customHeight="1">
      <c r="G372" s="51"/>
    </row>
    <row r="373" ht="15.75" customHeight="1">
      <c r="G373" s="51"/>
    </row>
    <row r="374" ht="15.75" customHeight="1">
      <c r="G374" s="51"/>
    </row>
    <row r="375" ht="15.75" customHeight="1">
      <c r="G375" s="51"/>
    </row>
    <row r="376" ht="15.75" customHeight="1">
      <c r="G376" s="51"/>
    </row>
    <row r="377" ht="15.75" customHeight="1">
      <c r="G377" s="51"/>
    </row>
    <row r="378" ht="15.75" customHeight="1">
      <c r="G378" s="51"/>
    </row>
    <row r="379" ht="15.75" customHeight="1">
      <c r="G379" s="51"/>
    </row>
    <row r="380" ht="15.75" customHeight="1">
      <c r="G380" s="51"/>
    </row>
    <row r="381" ht="15.75" customHeight="1">
      <c r="G381" s="51"/>
    </row>
    <row r="382" ht="15.75" customHeight="1">
      <c r="G382" s="51"/>
    </row>
    <row r="383" ht="15.75" customHeight="1">
      <c r="G383" s="51"/>
    </row>
    <row r="384" ht="15.75" customHeight="1">
      <c r="G384" s="51"/>
    </row>
    <row r="385" ht="15.75" customHeight="1">
      <c r="G385" s="51"/>
    </row>
    <row r="386" ht="15.75" customHeight="1">
      <c r="G386" s="51"/>
    </row>
    <row r="387" ht="15.75" customHeight="1">
      <c r="G387" s="51"/>
    </row>
    <row r="388" ht="15.75" customHeight="1">
      <c r="G388" s="51"/>
    </row>
    <row r="389" ht="15.75" customHeight="1">
      <c r="G389" s="51"/>
    </row>
    <row r="390" ht="15.75" customHeight="1">
      <c r="G390" s="51"/>
    </row>
    <row r="391" ht="15.75" customHeight="1">
      <c r="G391" s="51"/>
    </row>
    <row r="392" ht="15.75" customHeight="1">
      <c r="G392" s="51"/>
    </row>
    <row r="393" ht="15.75" customHeight="1">
      <c r="G393" s="51"/>
    </row>
    <row r="394" ht="15.75" customHeight="1">
      <c r="G394" s="51"/>
    </row>
    <row r="395" ht="15.75" customHeight="1">
      <c r="G395" s="51"/>
    </row>
    <row r="396" ht="15.75" customHeight="1">
      <c r="G396" s="51"/>
    </row>
    <row r="397" ht="15.75" customHeight="1">
      <c r="G397" s="51"/>
    </row>
    <row r="398" ht="15.75" customHeight="1">
      <c r="G398" s="51"/>
    </row>
    <row r="399" ht="15.75" customHeight="1">
      <c r="G399" s="51"/>
    </row>
    <row r="400" ht="15.75" customHeight="1">
      <c r="G400" s="51"/>
    </row>
    <row r="401" ht="15.75" customHeight="1">
      <c r="G401" s="51"/>
    </row>
    <row r="402" ht="15.75" customHeight="1">
      <c r="G402" s="51"/>
    </row>
    <row r="403" ht="15.75" customHeight="1">
      <c r="G403" s="51"/>
    </row>
    <row r="404" ht="15.75" customHeight="1">
      <c r="G404" s="51"/>
    </row>
    <row r="405" ht="15.75" customHeight="1">
      <c r="G405" s="51"/>
    </row>
    <row r="406" ht="15.75" customHeight="1">
      <c r="G406" s="51"/>
    </row>
    <row r="407" ht="15.75" customHeight="1">
      <c r="G407" s="51"/>
    </row>
    <row r="408" ht="15.75" customHeight="1">
      <c r="G408" s="51"/>
    </row>
    <row r="409" ht="15.75" customHeight="1">
      <c r="G409" s="51"/>
    </row>
    <row r="410" ht="15.75" customHeight="1">
      <c r="G410" s="51"/>
    </row>
    <row r="411" ht="15.75" customHeight="1">
      <c r="G411" s="51"/>
    </row>
    <row r="412" ht="15.75" customHeight="1">
      <c r="G412" s="51"/>
    </row>
    <row r="413" ht="15.75" customHeight="1">
      <c r="G413" s="51"/>
    </row>
    <row r="414" ht="15.75" customHeight="1">
      <c r="G414" s="51"/>
    </row>
    <row r="415" ht="15.75" customHeight="1">
      <c r="G415" s="51"/>
    </row>
    <row r="416" ht="15.75" customHeight="1">
      <c r="G416" s="51"/>
    </row>
    <row r="417" ht="15.75" customHeight="1">
      <c r="G417" s="51"/>
    </row>
    <row r="418" ht="15.75" customHeight="1">
      <c r="G418" s="51"/>
    </row>
    <row r="419" ht="15.75" customHeight="1">
      <c r="G419" s="51"/>
    </row>
    <row r="420" ht="15.75" customHeight="1">
      <c r="G420" s="51"/>
    </row>
    <row r="421" ht="15.75" customHeight="1">
      <c r="G421" s="51"/>
    </row>
    <row r="422" ht="15.75" customHeight="1">
      <c r="G422" s="51"/>
    </row>
    <row r="423" ht="15.75" customHeight="1">
      <c r="G423" s="51"/>
    </row>
    <row r="424" ht="15.75" customHeight="1">
      <c r="G424" s="51"/>
    </row>
    <row r="425" ht="15.75" customHeight="1">
      <c r="G425" s="51"/>
    </row>
    <row r="426" ht="15.75" customHeight="1">
      <c r="G426" s="51"/>
    </row>
    <row r="427" ht="15.75" customHeight="1">
      <c r="G427" s="51"/>
    </row>
    <row r="428" ht="15.75" customHeight="1">
      <c r="G428" s="51"/>
    </row>
    <row r="429" ht="15.75" customHeight="1">
      <c r="G429" s="51"/>
    </row>
    <row r="430" ht="15.75" customHeight="1">
      <c r="G430" s="51"/>
    </row>
    <row r="431" ht="15.75" customHeight="1">
      <c r="G431" s="51"/>
    </row>
    <row r="432" ht="15.75" customHeight="1">
      <c r="G432" s="51"/>
    </row>
    <row r="433" ht="15.75" customHeight="1">
      <c r="G433" s="51"/>
    </row>
    <row r="434" ht="15.75" customHeight="1">
      <c r="G434" s="51"/>
    </row>
    <row r="435" ht="15.75" customHeight="1">
      <c r="G435" s="51"/>
    </row>
    <row r="436" ht="15.75" customHeight="1">
      <c r="G436" s="51"/>
    </row>
    <row r="437" ht="15.75" customHeight="1">
      <c r="G437" s="51"/>
    </row>
    <row r="438" ht="15.75" customHeight="1">
      <c r="G438" s="51"/>
    </row>
    <row r="439" ht="15.75" customHeight="1">
      <c r="G439" s="51"/>
    </row>
    <row r="440" ht="15.75" customHeight="1">
      <c r="G440" s="51"/>
    </row>
    <row r="441" ht="15.75" customHeight="1">
      <c r="G441" s="51"/>
    </row>
    <row r="442" ht="15.75" customHeight="1">
      <c r="G442" s="51"/>
    </row>
    <row r="443" ht="15.75" customHeight="1">
      <c r="G443" s="51"/>
    </row>
    <row r="444" ht="15.75" customHeight="1">
      <c r="G444" s="51"/>
    </row>
    <row r="445" ht="15.75" customHeight="1">
      <c r="G445" s="51"/>
    </row>
    <row r="446" ht="15.75" customHeight="1">
      <c r="G446" s="51"/>
    </row>
    <row r="447" ht="15.75" customHeight="1">
      <c r="G447" s="51"/>
    </row>
    <row r="448" ht="15.75" customHeight="1">
      <c r="G448" s="51"/>
    </row>
    <row r="449" ht="15.75" customHeight="1">
      <c r="G449" s="51"/>
    </row>
    <row r="450" ht="15.75" customHeight="1">
      <c r="G450" s="51"/>
    </row>
    <row r="451" ht="15.75" customHeight="1">
      <c r="G451" s="51"/>
    </row>
    <row r="452" ht="15.75" customHeight="1">
      <c r="G452" s="51"/>
    </row>
    <row r="453" ht="15.75" customHeight="1">
      <c r="G453" s="51"/>
    </row>
    <row r="454" ht="15.75" customHeight="1">
      <c r="G454" s="51"/>
    </row>
    <row r="455" ht="15.75" customHeight="1">
      <c r="G455" s="51"/>
    </row>
    <row r="456" ht="15.75" customHeight="1">
      <c r="G456" s="51"/>
    </row>
    <row r="457" ht="15.75" customHeight="1">
      <c r="G457" s="51"/>
    </row>
    <row r="458" ht="15.75" customHeight="1">
      <c r="G458" s="51"/>
    </row>
    <row r="459" ht="15.75" customHeight="1">
      <c r="G459" s="51"/>
    </row>
    <row r="460" ht="15.75" customHeight="1">
      <c r="G460" s="51"/>
    </row>
    <row r="461" ht="15.75" customHeight="1">
      <c r="G461" s="51"/>
    </row>
    <row r="462" ht="15.75" customHeight="1">
      <c r="G462" s="51"/>
    </row>
    <row r="463" ht="15.75" customHeight="1">
      <c r="G463" s="51"/>
    </row>
    <row r="464" ht="15.75" customHeight="1">
      <c r="G464" s="51"/>
    </row>
    <row r="465" ht="15.75" customHeight="1">
      <c r="G465" s="51"/>
    </row>
    <row r="466" ht="15.75" customHeight="1">
      <c r="G466" s="51"/>
    </row>
    <row r="467" ht="15.75" customHeight="1">
      <c r="G467" s="51"/>
    </row>
    <row r="468" ht="15.75" customHeight="1">
      <c r="G468" s="51"/>
    </row>
    <row r="469" ht="15.75" customHeight="1">
      <c r="G469" s="51"/>
    </row>
    <row r="470" ht="15.75" customHeight="1">
      <c r="G470" s="51"/>
    </row>
    <row r="471" ht="15.75" customHeight="1">
      <c r="G471" s="51"/>
    </row>
    <row r="472" ht="15.75" customHeight="1">
      <c r="G472" s="51"/>
    </row>
    <row r="473" ht="15.75" customHeight="1">
      <c r="G473" s="51"/>
    </row>
    <row r="474" ht="15.75" customHeight="1">
      <c r="G474" s="51"/>
    </row>
    <row r="475" ht="15.75" customHeight="1">
      <c r="G475" s="51"/>
    </row>
    <row r="476" ht="15.75" customHeight="1">
      <c r="G476" s="51"/>
    </row>
    <row r="477" ht="15.75" customHeight="1">
      <c r="G477" s="51"/>
    </row>
    <row r="478" ht="15.75" customHeight="1">
      <c r="G478" s="51"/>
    </row>
    <row r="479" ht="15.75" customHeight="1">
      <c r="G479" s="51"/>
    </row>
    <row r="480" ht="15.75" customHeight="1">
      <c r="G480" s="51"/>
    </row>
    <row r="481" ht="15.75" customHeight="1">
      <c r="G481" s="51"/>
    </row>
    <row r="482" ht="15.75" customHeight="1">
      <c r="G482" s="51"/>
    </row>
    <row r="483" ht="15.75" customHeight="1">
      <c r="G483" s="51"/>
    </row>
    <row r="484" ht="15.75" customHeight="1">
      <c r="G484" s="51"/>
    </row>
    <row r="485" ht="15.75" customHeight="1">
      <c r="G485" s="51"/>
    </row>
    <row r="486" ht="15.75" customHeight="1">
      <c r="G486" s="51"/>
    </row>
    <row r="487" ht="15.75" customHeight="1">
      <c r="G487" s="51"/>
    </row>
    <row r="488" ht="15.75" customHeight="1">
      <c r="G488" s="51"/>
    </row>
    <row r="489" ht="15.75" customHeight="1">
      <c r="G489" s="51"/>
    </row>
    <row r="490" ht="15.75" customHeight="1">
      <c r="G490" s="51"/>
    </row>
    <row r="491" ht="15.75" customHeight="1">
      <c r="G491" s="51"/>
    </row>
    <row r="492" ht="15.75" customHeight="1">
      <c r="G492" s="51"/>
    </row>
    <row r="493" ht="15.75" customHeight="1">
      <c r="G493" s="51"/>
    </row>
    <row r="494" ht="15.75" customHeight="1">
      <c r="G494" s="51"/>
    </row>
    <row r="495" ht="15.75" customHeight="1">
      <c r="G495" s="51"/>
    </row>
    <row r="496" ht="15.75" customHeight="1">
      <c r="G496" s="51"/>
    </row>
    <row r="497" ht="15.75" customHeight="1">
      <c r="G497" s="51"/>
    </row>
    <row r="498" ht="15.75" customHeight="1">
      <c r="G498" s="51"/>
    </row>
    <row r="499" ht="15.75" customHeight="1">
      <c r="G499" s="51"/>
    </row>
    <row r="500" ht="15.75" customHeight="1">
      <c r="G500" s="51"/>
    </row>
    <row r="501" ht="15.75" customHeight="1">
      <c r="G501" s="51"/>
    </row>
    <row r="502" ht="15.75" customHeight="1">
      <c r="G502" s="51"/>
    </row>
    <row r="503" ht="15.75" customHeight="1">
      <c r="G503" s="51"/>
    </row>
    <row r="504" ht="15.75" customHeight="1">
      <c r="G504" s="51"/>
    </row>
    <row r="505" ht="15.75" customHeight="1">
      <c r="G505" s="51"/>
    </row>
    <row r="506" ht="15.75" customHeight="1">
      <c r="G506" s="51"/>
    </row>
    <row r="507" ht="15.75" customHeight="1">
      <c r="G507" s="51"/>
    </row>
    <row r="508" ht="15.75" customHeight="1">
      <c r="G508" s="51"/>
    </row>
    <row r="509" ht="15.75" customHeight="1">
      <c r="G509" s="51"/>
    </row>
    <row r="510" ht="15.75" customHeight="1">
      <c r="G510" s="51"/>
    </row>
    <row r="511" ht="15.75" customHeight="1">
      <c r="G511" s="51"/>
    </row>
    <row r="512" ht="15.75" customHeight="1">
      <c r="G512" s="51"/>
    </row>
    <row r="513" ht="15.75" customHeight="1">
      <c r="G513" s="51"/>
    </row>
    <row r="514" ht="15.75" customHeight="1">
      <c r="G514" s="51"/>
    </row>
    <row r="515" ht="15.75" customHeight="1">
      <c r="G515" s="51"/>
    </row>
    <row r="516" ht="15.75" customHeight="1">
      <c r="G516" s="51"/>
    </row>
    <row r="517" ht="15.75" customHeight="1">
      <c r="G517" s="51"/>
    </row>
    <row r="518" ht="15.75" customHeight="1">
      <c r="G518" s="51"/>
    </row>
    <row r="519" ht="15.75" customHeight="1">
      <c r="G519" s="51"/>
    </row>
    <row r="520" ht="15.75" customHeight="1">
      <c r="G520" s="51"/>
    </row>
    <row r="521" ht="15.75" customHeight="1">
      <c r="G521" s="51"/>
    </row>
    <row r="522" ht="15.75" customHeight="1">
      <c r="G522" s="51"/>
    </row>
    <row r="523" ht="15.75" customHeight="1">
      <c r="G523" s="51"/>
    </row>
    <row r="524" ht="15.75" customHeight="1">
      <c r="G524" s="51"/>
    </row>
    <row r="525" ht="15.75" customHeight="1">
      <c r="G525" s="51"/>
    </row>
    <row r="526" ht="15.75" customHeight="1">
      <c r="G526" s="51"/>
    </row>
    <row r="527" ht="15.75" customHeight="1">
      <c r="G527" s="51"/>
    </row>
    <row r="528" ht="15.75" customHeight="1">
      <c r="G528" s="51"/>
    </row>
    <row r="529" ht="15.75" customHeight="1">
      <c r="G529" s="51"/>
    </row>
    <row r="530" ht="15.75" customHeight="1">
      <c r="G530" s="51"/>
    </row>
    <row r="531" ht="15.75" customHeight="1">
      <c r="G531" s="51"/>
    </row>
    <row r="532" ht="15.75" customHeight="1">
      <c r="G532" s="51"/>
    </row>
    <row r="533" ht="15.75" customHeight="1">
      <c r="G533" s="51"/>
    </row>
    <row r="534" ht="15.75" customHeight="1">
      <c r="G534" s="51"/>
    </row>
    <row r="535" ht="15.75" customHeight="1">
      <c r="G535" s="51"/>
    </row>
    <row r="536" ht="15.75" customHeight="1">
      <c r="G536" s="51"/>
    </row>
    <row r="537" ht="15.75" customHeight="1">
      <c r="G537" s="51"/>
    </row>
    <row r="538" ht="15.75" customHeight="1">
      <c r="G538" s="51"/>
    </row>
    <row r="539" ht="15.75" customHeight="1">
      <c r="G539" s="51"/>
    </row>
    <row r="540" ht="15.75" customHeight="1">
      <c r="G540" s="51"/>
    </row>
    <row r="541" ht="15.75" customHeight="1">
      <c r="G541" s="51"/>
    </row>
    <row r="542" ht="15.75" customHeight="1">
      <c r="G542" s="51"/>
    </row>
    <row r="543" ht="15.75" customHeight="1">
      <c r="G543" s="51"/>
    </row>
    <row r="544" ht="15.75" customHeight="1">
      <c r="G544" s="51"/>
    </row>
    <row r="545" ht="15.75" customHeight="1">
      <c r="G545" s="51"/>
    </row>
    <row r="546" ht="15.75" customHeight="1">
      <c r="G546" s="51"/>
    </row>
    <row r="547" ht="15.75" customHeight="1">
      <c r="G547" s="51"/>
    </row>
    <row r="548" ht="15.75" customHeight="1">
      <c r="G548" s="51"/>
    </row>
    <row r="549" ht="15.75" customHeight="1">
      <c r="G549" s="51"/>
    </row>
    <row r="550" ht="15.75" customHeight="1">
      <c r="G550" s="51"/>
    </row>
    <row r="551" ht="15.75" customHeight="1">
      <c r="G551" s="51"/>
    </row>
    <row r="552" ht="15.75" customHeight="1">
      <c r="G552" s="51"/>
    </row>
    <row r="553" ht="15.75" customHeight="1">
      <c r="G553" s="51"/>
    </row>
    <row r="554" ht="15.75" customHeight="1">
      <c r="G554" s="51"/>
    </row>
    <row r="555" ht="15.75" customHeight="1">
      <c r="G555" s="51"/>
    </row>
    <row r="556" ht="15.75" customHeight="1">
      <c r="G556" s="51"/>
    </row>
    <row r="557" ht="15.75" customHeight="1">
      <c r="G557" s="51"/>
    </row>
    <row r="558" ht="15.75" customHeight="1">
      <c r="G558" s="51"/>
    </row>
    <row r="559" ht="15.75" customHeight="1">
      <c r="G559" s="51"/>
    </row>
    <row r="560" ht="15.75" customHeight="1">
      <c r="G560" s="51"/>
    </row>
    <row r="561" ht="15.75" customHeight="1">
      <c r="G561" s="51"/>
    </row>
    <row r="562" ht="15.75" customHeight="1">
      <c r="G562" s="51"/>
    </row>
    <row r="563" ht="15.75" customHeight="1">
      <c r="G563" s="51"/>
    </row>
    <row r="564" ht="15.75" customHeight="1">
      <c r="G564" s="51"/>
    </row>
    <row r="565" ht="15.75" customHeight="1">
      <c r="G565" s="51"/>
    </row>
    <row r="566" ht="15.75" customHeight="1">
      <c r="G566" s="51"/>
    </row>
    <row r="567" ht="15.75" customHeight="1">
      <c r="G567" s="51"/>
    </row>
    <row r="568" ht="15.75" customHeight="1">
      <c r="G568" s="51"/>
    </row>
    <row r="569" ht="15.75" customHeight="1">
      <c r="G569" s="51"/>
    </row>
    <row r="570" ht="15.75" customHeight="1">
      <c r="G570" s="51"/>
    </row>
    <row r="571" ht="15.75" customHeight="1">
      <c r="G571" s="51"/>
    </row>
    <row r="572" ht="15.75" customHeight="1">
      <c r="G572" s="51"/>
    </row>
    <row r="573" ht="15.75" customHeight="1">
      <c r="G573" s="51"/>
    </row>
    <row r="574" ht="15.75" customHeight="1">
      <c r="G574" s="51"/>
    </row>
    <row r="575" ht="15.75" customHeight="1">
      <c r="G575" s="51"/>
    </row>
    <row r="576" ht="15.75" customHeight="1">
      <c r="G576" s="51"/>
    </row>
    <row r="577" ht="15.75" customHeight="1">
      <c r="G577" s="51"/>
    </row>
    <row r="578" ht="15.75" customHeight="1">
      <c r="G578" s="51"/>
    </row>
    <row r="579" ht="15.75" customHeight="1">
      <c r="G579" s="51"/>
    </row>
    <row r="580" ht="15.75" customHeight="1">
      <c r="G580" s="51"/>
    </row>
    <row r="581" ht="15.75" customHeight="1">
      <c r="G581" s="51"/>
    </row>
    <row r="582" ht="15.75" customHeight="1">
      <c r="G582" s="51"/>
    </row>
    <row r="583" ht="15.75" customHeight="1">
      <c r="G583" s="51"/>
    </row>
    <row r="584" ht="15.75" customHeight="1">
      <c r="G584" s="51"/>
    </row>
    <row r="585" ht="15.75" customHeight="1">
      <c r="G585" s="51"/>
    </row>
    <row r="586" ht="15.75" customHeight="1">
      <c r="G586" s="51"/>
    </row>
    <row r="587" ht="15.75" customHeight="1">
      <c r="G587" s="51"/>
    </row>
    <row r="588" ht="15.75" customHeight="1">
      <c r="G588" s="51"/>
    </row>
    <row r="589" ht="15.75" customHeight="1">
      <c r="G589" s="51"/>
    </row>
    <row r="590" ht="15.75" customHeight="1">
      <c r="G590" s="51"/>
    </row>
    <row r="591" ht="15.75" customHeight="1">
      <c r="G591" s="51"/>
    </row>
    <row r="592" ht="15.75" customHeight="1">
      <c r="G592" s="51"/>
    </row>
    <row r="593" ht="15.75" customHeight="1">
      <c r="G593" s="51"/>
    </row>
    <row r="594" ht="15.75" customHeight="1">
      <c r="G594" s="51"/>
    </row>
    <row r="595" ht="15.75" customHeight="1">
      <c r="G595" s="51"/>
    </row>
    <row r="596" ht="15.75" customHeight="1">
      <c r="G596" s="51"/>
    </row>
    <row r="597" ht="15.75" customHeight="1">
      <c r="G597" s="51"/>
    </row>
    <row r="598" ht="15.75" customHeight="1">
      <c r="G598" s="51"/>
    </row>
    <row r="599" ht="15.75" customHeight="1">
      <c r="G599" s="51"/>
    </row>
    <row r="600" ht="15.75" customHeight="1">
      <c r="G600" s="51"/>
    </row>
    <row r="601" ht="15.75" customHeight="1">
      <c r="G601" s="51"/>
    </row>
    <row r="602" ht="15.75" customHeight="1">
      <c r="G602" s="51"/>
    </row>
    <row r="603" ht="15.75" customHeight="1">
      <c r="G603" s="51"/>
    </row>
    <row r="604" ht="15.75" customHeight="1">
      <c r="G604" s="51"/>
    </row>
    <row r="605" ht="15.75" customHeight="1">
      <c r="G605" s="51"/>
    </row>
    <row r="606" ht="15.75" customHeight="1">
      <c r="G606" s="51"/>
    </row>
    <row r="607" ht="15.75" customHeight="1">
      <c r="G607" s="51"/>
    </row>
    <row r="608" ht="15.75" customHeight="1">
      <c r="G608" s="51"/>
    </row>
    <row r="609" ht="15.75" customHeight="1">
      <c r="G609" s="51"/>
    </row>
    <row r="610" ht="15.75" customHeight="1">
      <c r="G610" s="51"/>
    </row>
    <row r="611" ht="15.75" customHeight="1">
      <c r="G611" s="51"/>
    </row>
    <row r="612" ht="15.75" customHeight="1">
      <c r="G612" s="51"/>
    </row>
    <row r="613" ht="15.75" customHeight="1">
      <c r="G613" s="51"/>
    </row>
    <row r="614" ht="15.75" customHeight="1">
      <c r="G614" s="51"/>
    </row>
    <row r="615" ht="15.75" customHeight="1">
      <c r="G615" s="51"/>
    </row>
    <row r="616" ht="15.75" customHeight="1">
      <c r="G616" s="51"/>
    </row>
    <row r="617" ht="15.75" customHeight="1">
      <c r="G617" s="51"/>
    </row>
    <row r="618" ht="15.75" customHeight="1">
      <c r="G618" s="51"/>
    </row>
    <row r="619" ht="15.75" customHeight="1">
      <c r="G619" s="51"/>
    </row>
    <row r="620" ht="15.75" customHeight="1">
      <c r="G620" s="51"/>
    </row>
    <row r="621" ht="15.75" customHeight="1">
      <c r="G621" s="51"/>
    </row>
    <row r="622" ht="15.75" customHeight="1">
      <c r="G622" s="51"/>
    </row>
    <row r="623" ht="15.75" customHeight="1">
      <c r="G623" s="51"/>
    </row>
    <row r="624" ht="15.75" customHeight="1">
      <c r="G624" s="51"/>
    </row>
    <row r="625" ht="15.75" customHeight="1">
      <c r="G625" s="51"/>
    </row>
    <row r="626" ht="15.75" customHeight="1">
      <c r="G626" s="51"/>
    </row>
    <row r="627" ht="15.75" customHeight="1">
      <c r="G627" s="51"/>
    </row>
    <row r="628" ht="15.75" customHeight="1">
      <c r="G628" s="51"/>
    </row>
    <row r="629" ht="15.75" customHeight="1">
      <c r="G629" s="51"/>
    </row>
    <row r="630" ht="15.75" customHeight="1">
      <c r="G630" s="51"/>
    </row>
    <row r="631" ht="15.75" customHeight="1">
      <c r="G631" s="51"/>
    </row>
    <row r="632" ht="15.75" customHeight="1">
      <c r="G632" s="51"/>
    </row>
    <row r="633" ht="15.75" customHeight="1">
      <c r="G633" s="51"/>
    </row>
    <row r="634" ht="15.75" customHeight="1">
      <c r="G634" s="51"/>
    </row>
    <row r="635" ht="15.75" customHeight="1">
      <c r="G635" s="51"/>
    </row>
    <row r="636" ht="15.75" customHeight="1">
      <c r="G636" s="51"/>
    </row>
    <row r="637" ht="15.75" customHeight="1">
      <c r="G637" s="51"/>
    </row>
    <row r="638" ht="15.75" customHeight="1">
      <c r="G638" s="51"/>
    </row>
    <row r="639" ht="15.75" customHeight="1">
      <c r="G639" s="51"/>
    </row>
    <row r="640" ht="15.75" customHeight="1">
      <c r="G640" s="51"/>
    </row>
    <row r="641" ht="15.75" customHeight="1">
      <c r="G641" s="51"/>
    </row>
    <row r="642" ht="15.75" customHeight="1">
      <c r="G642" s="51"/>
    </row>
    <row r="643" ht="15.75" customHeight="1">
      <c r="G643" s="51"/>
    </row>
    <row r="644" ht="15.75" customHeight="1">
      <c r="G644" s="51"/>
    </row>
    <row r="645" ht="15.75" customHeight="1">
      <c r="G645" s="51"/>
    </row>
    <row r="646" ht="15.75" customHeight="1">
      <c r="G646" s="51"/>
    </row>
    <row r="647" ht="15.75" customHeight="1">
      <c r="G647" s="51"/>
    </row>
    <row r="648" ht="15.75" customHeight="1">
      <c r="G648" s="51"/>
    </row>
    <row r="649" ht="15.75" customHeight="1">
      <c r="G649" s="51"/>
    </row>
    <row r="650" ht="15.75" customHeight="1">
      <c r="G650" s="51"/>
    </row>
    <row r="651" ht="15.75" customHeight="1">
      <c r="G651" s="51"/>
    </row>
    <row r="652" ht="15.75" customHeight="1">
      <c r="G652" s="51"/>
    </row>
    <row r="653" ht="15.75" customHeight="1">
      <c r="G653" s="51"/>
    </row>
    <row r="654" ht="15.75" customHeight="1">
      <c r="G654" s="51"/>
    </row>
    <row r="655" ht="15.75" customHeight="1">
      <c r="G655" s="51"/>
    </row>
    <row r="656" ht="15.75" customHeight="1">
      <c r="G656" s="51"/>
    </row>
    <row r="657" ht="15.75" customHeight="1">
      <c r="G657" s="51"/>
    </row>
    <row r="658" ht="15.75" customHeight="1">
      <c r="G658" s="51"/>
    </row>
    <row r="659" ht="15.75" customHeight="1">
      <c r="G659" s="51"/>
    </row>
    <row r="660" ht="15.75" customHeight="1">
      <c r="G660" s="51"/>
    </row>
    <row r="661" ht="15.75" customHeight="1">
      <c r="G661" s="51"/>
    </row>
    <row r="662" ht="15.75" customHeight="1">
      <c r="G662" s="51"/>
    </row>
    <row r="663" ht="15.75" customHeight="1">
      <c r="G663" s="51"/>
    </row>
    <row r="664" ht="15.75" customHeight="1">
      <c r="G664" s="51"/>
    </row>
    <row r="665" ht="15.75" customHeight="1">
      <c r="G665" s="51"/>
    </row>
    <row r="666" ht="15.75" customHeight="1">
      <c r="G666" s="51"/>
    </row>
    <row r="667" ht="15.75" customHeight="1">
      <c r="G667" s="51"/>
    </row>
    <row r="668" ht="15.75" customHeight="1">
      <c r="G668" s="51"/>
    </row>
    <row r="669" ht="15.75" customHeight="1">
      <c r="G669" s="51"/>
    </row>
    <row r="670" ht="15.75" customHeight="1">
      <c r="G670" s="51"/>
    </row>
    <row r="671" ht="15.75" customHeight="1">
      <c r="G671" s="51"/>
    </row>
    <row r="672" ht="15.75" customHeight="1">
      <c r="G672" s="51"/>
    </row>
    <row r="673" ht="15.75" customHeight="1">
      <c r="G673" s="51"/>
    </row>
    <row r="674" ht="15.75" customHeight="1">
      <c r="G674" s="51"/>
    </row>
    <row r="675" ht="15.75" customHeight="1">
      <c r="G675" s="51"/>
    </row>
    <row r="676" ht="15.75" customHeight="1">
      <c r="G676" s="51"/>
    </row>
    <row r="677" ht="15.75" customHeight="1">
      <c r="G677" s="51"/>
    </row>
    <row r="678" ht="15.75" customHeight="1">
      <c r="G678" s="51"/>
    </row>
    <row r="679" ht="15.75" customHeight="1">
      <c r="G679" s="51"/>
    </row>
    <row r="680" ht="15.75" customHeight="1">
      <c r="G680" s="51"/>
    </row>
    <row r="681" ht="15.75" customHeight="1">
      <c r="G681" s="51"/>
    </row>
    <row r="682" ht="15.75" customHeight="1">
      <c r="G682" s="51"/>
    </row>
    <row r="683" ht="15.75" customHeight="1">
      <c r="G683" s="51"/>
    </row>
    <row r="684" ht="15.75" customHeight="1">
      <c r="G684" s="51"/>
    </row>
    <row r="685" ht="15.75" customHeight="1">
      <c r="G685" s="51"/>
    </row>
    <row r="686" ht="15.75" customHeight="1">
      <c r="G686" s="51"/>
    </row>
    <row r="687" ht="15.75" customHeight="1">
      <c r="G687" s="51"/>
    </row>
    <row r="688" ht="15.75" customHeight="1">
      <c r="G688" s="51"/>
    </row>
    <row r="689" ht="15.75" customHeight="1">
      <c r="G689" s="51"/>
    </row>
    <row r="690" ht="15.75" customHeight="1">
      <c r="G690" s="51"/>
    </row>
    <row r="691" ht="15.75" customHeight="1">
      <c r="G691" s="51"/>
    </row>
    <row r="692" ht="15.75" customHeight="1">
      <c r="G692" s="51"/>
    </row>
    <row r="693" ht="15.75" customHeight="1">
      <c r="G693" s="51"/>
    </row>
    <row r="694" ht="15.75" customHeight="1">
      <c r="G694" s="51"/>
    </row>
    <row r="695" ht="15.75" customHeight="1">
      <c r="G695" s="51"/>
    </row>
    <row r="696" ht="15.75" customHeight="1">
      <c r="G696" s="51"/>
    </row>
    <row r="697" ht="15.75" customHeight="1">
      <c r="G697" s="51"/>
    </row>
    <row r="698" ht="15.75" customHeight="1">
      <c r="G698" s="51"/>
    </row>
    <row r="699" ht="15.75" customHeight="1">
      <c r="G699" s="51"/>
    </row>
    <row r="700" ht="15.75" customHeight="1">
      <c r="G700" s="51"/>
    </row>
    <row r="701" ht="15.75" customHeight="1">
      <c r="G701" s="51"/>
    </row>
    <row r="702" ht="15.75" customHeight="1">
      <c r="G702" s="51"/>
    </row>
    <row r="703" ht="15.75" customHeight="1">
      <c r="G703" s="51"/>
    </row>
    <row r="704" ht="15.75" customHeight="1">
      <c r="G704" s="51"/>
    </row>
    <row r="705" ht="15.75" customHeight="1">
      <c r="G705" s="51"/>
    </row>
    <row r="706" ht="15.75" customHeight="1">
      <c r="G706" s="51"/>
    </row>
    <row r="707" ht="15.75" customHeight="1">
      <c r="G707" s="51"/>
    </row>
    <row r="708" ht="15.75" customHeight="1">
      <c r="G708" s="51"/>
    </row>
    <row r="709" ht="15.75" customHeight="1">
      <c r="G709" s="51"/>
    </row>
    <row r="710" ht="15.75" customHeight="1">
      <c r="G710" s="51"/>
    </row>
    <row r="711" ht="15.75" customHeight="1">
      <c r="G711" s="51"/>
    </row>
    <row r="712" ht="15.75" customHeight="1">
      <c r="G712" s="51"/>
    </row>
    <row r="713" ht="15.75" customHeight="1">
      <c r="G713" s="51"/>
    </row>
    <row r="714" ht="15.75" customHeight="1">
      <c r="G714" s="51"/>
    </row>
    <row r="715" ht="15.75" customHeight="1">
      <c r="G715" s="51"/>
    </row>
    <row r="716" ht="15.75" customHeight="1">
      <c r="G716" s="51"/>
    </row>
    <row r="717" ht="15.75" customHeight="1">
      <c r="G717" s="51"/>
    </row>
    <row r="718" ht="15.75" customHeight="1">
      <c r="G718" s="51"/>
    </row>
    <row r="719" ht="15.75" customHeight="1">
      <c r="G719" s="51"/>
    </row>
    <row r="720" ht="15.75" customHeight="1">
      <c r="G720" s="51"/>
    </row>
    <row r="721" ht="15.75" customHeight="1">
      <c r="G721" s="51"/>
    </row>
    <row r="722" ht="15.75" customHeight="1">
      <c r="G722" s="51"/>
    </row>
    <row r="723" ht="15.75" customHeight="1">
      <c r="G723" s="51"/>
    </row>
    <row r="724" ht="15.75" customHeight="1">
      <c r="G724" s="51"/>
    </row>
    <row r="725" ht="15.75" customHeight="1">
      <c r="G725" s="51"/>
    </row>
    <row r="726" ht="15.75" customHeight="1">
      <c r="G726" s="51"/>
    </row>
    <row r="727" ht="15.75" customHeight="1">
      <c r="G727" s="51"/>
    </row>
    <row r="728" ht="15.75" customHeight="1">
      <c r="G728" s="51"/>
    </row>
    <row r="729" ht="15.75" customHeight="1">
      <c r="G729" s="51"/>
    </row>
    <row r="730" ht="15.75" customHeight="1">
      <c r="G730" s="51"/>
    </row>
    <row r="731" ht="15.75" customHeight="1">
      <c r="G731" s="51"/>
    </row>
    <row r="732" ht="15.75" customHeight="1">
      <c r="G732" s="51"/>
    </row>
    <row r="733" ht="15.75" customHeight="1">
      <c r="G733" s="51"/>
    </row>
    <row r="734" ht="15.75" customHeight="1">
      <c r="G734" s="51"/>
    </row>
    <row r="735" ht="15.75" customHeight="1">
      <c r="G735" s="51"/>
    </row>
    <row r="736" ht="15.75" customHeight="1">
      <c r="G736" s="51"/>
    </row>
    <row r="737" ht="15.75" customHeight="1">
      <c r="G737" s="51"/>
    </row>
    <row r="738" ht="15.75" customHeight="1">
      <c r="G738" s="51"/>
    </row>
    <row r="739" ht="15.75" customHeight="1">
      <c r="G739" s="51"/>
    </row>
    <row r="740" ht="15.75" customHeight="1">
      <c r="G740" s="51"/>
    </row>
    <row r="741" ht="15.75" customHeight="1">
      <c r="G741" s="51"/>
    </row>
    <row r="742" ht="15.75" customHeight="1">
      <c r="G742" s="51"/>
    </row>
    <row r="743" ht="15.75" customHeight="1">
      <c r="G743" s="51"/>
    </row>
    <row r="744" ht="15.75" customHeight="1">
      <c r="G744" s="51"/>
    </row>
    <row r="745" ht="15.75" customHeight="1">
      <c r="G745" s="51"/>
    </row>
    <row r="746" ht="15.75" customHeight="1">
      <c r="G746" s="51"/>
    </row>
    <row r="747" ht="15.75" customHeight="1">
      <c r="G747" s="51"/>
    </row>
    <row r="748" ht="15.75" customHeight="1">
      <c r="G748" s="51"/>
    </row>
    <row r="749" ht="15.75" customHeight="1">
      <c r="G749" s="51"/>
    </row>
    <row r="750" ht="15.75" customHeight="1">
      <c r="G750" s="51"/>
    </row>
    <row r="751" ht="15.75" customHeight="1">
      <c r="G751" s="51"/>
    </row>
    <row r="752" ht="15.75" customHeight="1">
      <c r="G752" s="51"/>
    </row>
    <row r="753" ht="15.75" customHeight="1">
      <c r="G753" s="51"/>
    </row>
    <row r="754" ht="15.75" customHeight="1">
      <c r="G754" s="51"/>
    </row>
    <row r="755" ht="15.75" customHeight="1">
      <c r="G755" s="51"/>
    </row>
    <row r="756" ht="15.75" customHeight="1">
      <c r="G756" s="51"/>
    </row>
    <row r="757" ht="15.75" customHeight="1">
      <c r="G757" s="51"/>
    </row>
    <row r="758" ht="15.75" customHeight="1">
      <c r="G758" s="51"/>
    </row>
    <row r="759" ht="15.75" customHeight="1">
      <c r="G759" s="51"/>
    </row>
    <row r="760" ht="15.75" customHeight="1">
      <c r="G760" s="51"/>
    </row>
    <row r="761" ht="15.75" customHeight="1">
      <c r="G761" s="51"/>
    </row>
    <row r="762" ht="15.75" customHeight="1">
      <c r="G762" s="51"/>
    </row>
    <row r="763" ht="15.75" customHeight="1">
      <c r="G763" s="51"/>
    </row>
    <row r="764" ht="15.75" customHeight="1">
      <c r="G764" s="51"/>
    </row>
    <row r="765" ht="15.75" customHeight="1">
      <c r="G765" s="51"/>
    </row>
    <row r="766" ht="15.75" customHeight="1">
      <c r="G766" s="51"/>
    </row>
    <row r="767" ht="15.75" customHeight="1">
      <c r="G767" s="51"/>
    </row>
    <row r="768" ht="15.75" customHeight="1">
      <c r="G768" s="51"/>
    </row>
    <row r="769" ht="15.75" customHeight="1">
      <c r="G769" s="51"/>
    </row>
    <row r="770" ht="15.75" customHeight="1">
      <c r="G770" s="51"/>
    </row>
    <row r="771" ht="15.75" customHeight="1">
      <c r="G771" s="51"/>
    </row>
    <row r="772" ht="15.75" customHeight="1">
      <c r="G772" s="51"/>
    </row>
    <row r="773" ht="15.75" customHeight="1">
      <c r="G773" s="51"/>
    </row>
    <row r="774" ht="15.75" customHeight="1">
      <c r="G774" s="51"/>
    </row>
    <row r="775" ht="15.75" customHeight="1">
      <c r="G775" s="51"/>
    </row>
    <row r="776" ht="15.75" customHeight="1">
      <c r="G776" s="51"/>
    </row>
    <row r="777" ht="15.75" customHeight="1">
      <c r="G777" s="51"/>
    </row>
    <row r="778" ht="15.75" customHeight="1">
      <c r="G778" s="51"/>
    </row>
    <row r="779" ht="15.75" customHeight="1">
      <c r="G779" s="51"/>
    </row>
    <row r="780" ht="15.75" customHeight="1">
      <c r="G780" s="51"/>
    </row>
    <row r="781" ht="15.75" customHeight="1">
      <c r="G781" s="51"/>
    </row>
    <row r="782" ht="15.75" customHeight="1">
      <c r="G782" s="51"/>
    </row>
    <row r="783" ht="15.75" customHeight="1">
      <c r="G783" s="51"/>
    </row>
    <row r="784" ht="15.75" customHeight="1">
      <c r="G784" s="51"/>
    </row>
    <row r="785" ht="15.75" customHeight="1">
      <c r="G785" s="51"/>
    </row>
    <row r="786" ht="15.75" customHeight="1">
      <c r="G786" s="51"/>
    </row>
    <row r="787" ht="15.75" customHeight="1">
      <c r="G787" s="51"/>
    </row>
    <row r="788" ht="15.75" customHeight="1">
      <c r="G788" s="51"/>
    </row>
    <row r="789" ht="15.75" customHeight="1">
      <c r="G789" s="51"/>
    </row>
    <row r="790" ht="15.75" customHeight="1">
      <c r="G790" s="51"/>
    </row>
    <row r="791" ht="15.75" customHeight="1">
      <c r="G791" s="51"/>
    </row>
    <row r="792" ht="15.75" customHeight="1">
      <c r="G792" s="51"/>
    </row>
    <row r="793" ht="15.75" customHeight="1">
      <c r="G793" s="51"/>
    </row>
    <row r="794" ht="15.75" customHeight="1">
      <c r="G794" s="51"/>
    </row>
    <row r="795" ht="15.75" customHeight="1">
      <c r="G795" s="51"/>
    </row>
    <row r="796" ht="15.75" customHeight="1">
      <c r="G796" s="51"/>
    </row>
    <row r="797" ht="15.75" customHeight="1">
      <c r="G797" s="51"/>
    </row>
    <row r="798" ht="15.75" customHeight="1">
      <c r="G798" s="51"/>
    </row>
    <row r="799" ht="15.75" customHeight="1">
      <c r="G799" s="51"/>
    </row>
    <row r="800" ht="15.75" customHeight="1">
      <c r="G800" s="51"/>
    </row>
    <row r="801" ht="15.75" customHeight="1">
      <c r="G801" s="51"/>
    </row>
    <row r="802" ht="15.75" customHeight="1">
      <c r="G802" s="51"/>
    </row>
    <row r="803" ht="15.75" customHeight="1">
      <c r="G803" s="51"/>
    </row>
    <row r="804" ht="15.75" customHeight="1">
      <c r="G804" s="51"/>
    </row>
    <row r="805" ht="15.75" customHeight="1">
      <c r="G805" s="51"/>
    </row>
    <row r="806" ht="15.75" customHeight="1">
      <c r="G806" s="51"/>
    </row>
    <row r="807" ht="15.75" customHeight="1">
      <c r="G807" s="51"/>
    </row>
    <row r="808" ht="15.75" customHeight="1">
      <c r="G808" s="51"/>
    </row>
    <row r="809" ht="15.75" customHeight="1">
      <c r="G809" s="51"/>
    </row>
    <row r="810" ht="15.75" customHeight="1">
      <c r="G810" s="51"/>
    </row>
    <row r="811" ht="15.75" customHeight="1">
      <c r="G811" s="51"/>
    </row>
    <row r="812" ht="15.75" customHeight="1">
      <c r="G812" s="51"/>
    </row>
    <row r="813" ht="15.75" customHeight="1">
      <c r="G813" s="51"/>
    </row>
    <row r="814" ht="15.75" customHeight="1">
      <c r="G814" s="51"/>
    </row>
    <row r="815" ht="15.75" customHeight="1">
      <c r="G815" s="51"/>
    </row>
    <row r="816" ht="15.75" customHeight="1">
      <c r="G816" s="51"/>
    </row>
    <row r="817" ht="15.75" customHeight="1">
      <c r="G817" s="51"/>
    </row>
    <row r="818" ht="15.75" customHeight="1">
      <c r="G818" s="51"/>
    </row>
    <row r="819" ht="15.75" customHeight="1">
      <c r="G819" s="51"/>
    </row>
    <row r="820" ht="15.75" customHeight="1">
      <c r="G820" s="51"/>
    </row>
    <row r="821" ht="15.75" customHeight="1">
      <c r="G821" s="51"/>
    </row>
    <row r="822" ht="15.75" customHeight="1">
      <c r="G822" s="51"/>
    </row>
    <row r="823" ht="15.75" customHeight="1">
      <c r="G823" s="51"/>
    </row>
    <row r="824" ht="15.75" customHeight="1">
      <c r="G824" s="51"/>
    </row>
    <row r="825" ht="15.75" customHeight="1">
      <c r="G825" s="51"/>
    </row>
    <row r="826" ht="15.75" customHeight="1">
      <c r="G826" s="51"/>
    </row>
    <row r="827" ht="15.75" customHeight="1">
      <c r="G827" s="51"/>
    </row>
    <row r="828" ht="15.75" customHeight="1">
      <c r="G828" s="51"/>
    </row>
    <row r="829" ht="15.75" customHeight="1">
      <c r="G829" s="51"/>
    </row>
    <row r="830" ht="15.75" customHeight="1">
      <c r="G830" s="51"/>
    </row>
    <row r="831" ht="15.75" customHeight="1">
      <c r="G831" s="51"/>
    </row>
    <row r="832" ht="15.75" customHeight="1">
      <c r="G832" s="51"/>
    </row>
    <row r="833" ht="15.75" customHeight="1">
      <c r="G833" s="51"/>
    </row>
    <row r="834" ht="15.75" customHeight="1">
      <c r="G834" s="51"/>
    </row>
    <row r="835" ht="15.75" customHeight="1">
      <c r="G835" s="51"/>
    </row>
    <row r="836" ht="15.75" customHeight="1">
      <c r="G836" s="51"/>
    </row>
    <row r="837" ht="15.75" customHeight="1">
      <c r="G837" s="51"/>
    </row>
    <row r="838" ht="15.75" customHeight="1">
      <c r="G838" s="51"/>
    </row>
    <row r="839" ht="15.75" customHeight="1">
      <c r="G839" s="51"/>
    </row>
    <row r="840" ht="15.75" customHeight="1">
      <c r="G840" s="51"/>
    </row>
    <row r="841" ht="15.75" customHeight="1">
      <c r="G841" s="51"/>
    </row>
    <row r="842" ht="15.75" customHeight="1">
      <c r="G842" s="51"/>
    </row>
    <row r="843" ht="15.75" customHeight="1">
      <c r="G843" s="51"/>
    </row>
    <row r="844" ht="15.75" customHeight="1">
      <c r="G844" s="51"/>
    </row>
    <row r="845" ht="15.75" customHeight="1">
      <c r="G845" s="51"/>
    </row>
    <row r="846" ht="15.75" customHeight="1">
      <c r="G846" s="51"/>
    </row>
    <row r="847" ht="15.75" customHeight="1">
      <c r="G847" s="51"/>
    </row>
    <row r="848" ht="15.75" customHeight="1">
      <c r="G848" s="51"/>
    </row>
    <row r="849" ht="15.75" customHeight="1">
      <c r="G849" s="51"/>
    </row>
    <row r="850" ht="15.75" customHeight="1">
      <c r="G850" s="51"/>
    </row>
    <row r="851" ht="15.75" customHeight="1">
      <c r="G851" s="51"/>
    </row>
    <row r="852" ht="15.75" customHeight="1">
      <c r="G852" s="51"/>
    </row>
    <row r="853" ht="15.75" customHeight="1">
      <c r="G853" s="51"/>
    </row>
    <row r="854" ht="15.75" customHeight="1">
      <c r="G854" s="51"/>
    </row>
    <row r="855" ht="15.75" customHeight="1">
      <c r="G855" s="51"/>
    </row>
    <row r="856" ht="15.75" customHeight="1">
      <c r="G856" s="51"/>
    </row>
    <row r="857" ht="15.75" customHeight="1">
      <c r="G857" s="51"/>
    </row>
    <row r="858" ht="15.75" customHeight="1">
      <c r="G858" s="51"/>
    </row>
    <row r="859" ht="15.75" customHeight="1">
      <c r="G859" s="51"/>
    </row>
    <row r="860" ht="15.75" customHeight="1">
      <c r="G860" s="51"/>
    </row>
    <row r="861" ht="15.75" customHeight="1">
      <c r="G861" s="51"/>
    </row>
    <row r="862" ht="15.75" customHeight="1">
      <c r="G862" s="51"/>
    </row>
    <row r="863" ht="15.75" customHeight="1">
      <c r="G863" s="51"/>
    </row>
    <row r="864" ht="15.75" customHeight="1">
      <c r="G864" s="51"/>
    </row>
    <row r="865" ht="15.75" customHeight="1">
      <c r="G865" s="51"/>
    </row>
    <row r="866" ht="15.75" customHeight="1">
      <c r="G866" s="51"/>
    </row>
    <row r="867" ht="15.75" customHeight="1">
      <c r="G867" s="51"/>
    </row>
    <row r="868" ht="15.75" customHeight="1">
      <c r="G868" s="51"/>
    </row>
    <row r="869" ht="15.75" customHeight="1">
      <c r="G869" s="51"/>
    </row>
    <row r="870" ht="15.75" customHeight="1">
      <c r="G870" s="51"/>
    </row>
    <row r="871" ht="15.75" customHeight="1">
      <c r="G871" s="51"/>
    </row>
    <row r="872" ht="15.75" customHeight="1">
      <c r="G872" s="51"/>
    </row>
    <row r="873" ht="15.75" customHeight="1">
      <c r="G873" s="51"/>
    </row>
    <row r="874" ht="15.75" customHeight="1">
      <c r="G874" s="51"/>
    </row>
    <row r="875" ht="15.75" customHeight="1">
      <c r="G875" s="51"/>
    </row>
    <row r="876" ht="15.75" customHeight="1">
      <c r="G876" s="51"/>
    </row>
    <row r="877" ht="15.75" customHeight="1">
      <c r="G877" s="51"/>
    </row>
    <row r="878" ht="15.75" customHeight="1">
      <c r="G878" s="51"/>
    </row>
    <row r="879" ht="15.75" customHeight="1">
      <c r="G879" s="51"/>
    </row>
    <row r="880" ht="15.75" customHeight="1">
      <c r="G880" s="51"/>
    </row>
    <row r="881" ht="15.75" customHeight="1">
      <c r="G881" s="51"/>
    </row>
    <row r="882" ht="15.75" customHeight="1">
      <c r="G882" s="51"/>
    </row>
    <row r="883" ht="15.75" customHeight="1">
      <c r="G883" s="51"/>
    </row>
    <row r="884" ht="15.75" customHeight="1">
      <c r="G884" s="51"/>
    </row>
    <row r="885" ht="15.75" customHeight="1">
      <c r="G885" s="51"/>
    </row>
    <row r="886" ht="15.75" customHeight="1">
      <c r="G886" s="51"/>
    </row>
    <row r="887" ht="15.75" customHeight="1">
      <c r="G887" s="51"/>
    </row>
    <row r="888" ht="15.75" customHeight="1">
      <c r="G888" s="51"/>
    </row>
    <row r="889" ht="15.75" customHeight="1">
      <c r="G889" s="51"/>
    </row>
    <row r="890" ht="15.75" customHeight="1">
      <c r="G890" s="51"/>
    </row>
    <row r="891" ht="15.75" customHeight="1">
      <c r="G891" s="51"/>
    </row>
    <row r="892" ht="15.75" customHeight="1">
      <c r="G892" s="51"/>
    </row>
    <row r="893" ht="15.75" customHeight="1">
      <c r="G893" s="51"/>
    </row>
    <row r="894" ht="15.75" customHeight="1">
      <c r="G894" s="51"/>
    </row>
    <row r="895" ht="15.75" customHeight="1">
      <c r="G895" s="51"/>
    </row>
    <row r="896" ht="15.75" customHeight="1">
      <c r="G896" s="51"/>
    </row>
    <row r="897" ht="15.75" customHeight="1">
      <c r="G897" s="51"/>
    </row>
    <row r="898" ht="15.75" customHeight="1">
      <c r="G898" s="51"/>
    </row>
    <row r="899" ht="15.75" customHeight="1">
      <c r="G899" s="51"/>
    </row>
    <row r="900" ht="15.75" customHeight="1">
      <c r="G900" s="51"/>
    </row>
    <row r="901" ht="15.75" customHeight="1">
      <c r="G901" s="51"/>
    </row>
    <row r="902" ht="15.75" customHeight="1">
      <c r="G902" s="51"/>
    </row>
    <row r="903" ht="15.75" customHeight="1">
      <c r="G903" s="51"/>
    </row>
    <row r="904" ht="15.75" customHeight="1">
      <c r="G904" s="51"/>
    </row>
    <row r="905" ht="15.75" customHeight="1">
      <c r="G905" s="51"/>
    </row>
    <row r="906" ht="15.75" customHeight="1">
      <c r="G906" s="51"/>
    </row>
    <row r="907" ht="15.75" customHeight="1">
      <c r="G907" s="51"/>
    </row>
    <row r="908" ht="15.75" customHeight="1">
      <c r="G908" s="51"/>
    </row>
    <row r="909" ht="15.75" customHeight="1">
      <c r="G909" s="51"/>
    </row>
    <row r="910" ht="15.75" customHeight="1">
      <c r="G910" s="51"/>
    </row>
    <row r="911" ht="15.75" customHeight="1">
      <c r="G911" s="51"/>
    </row>
    <row r="912" ht="15.75" customHeight="1">
      <c r="G912" s="51"/>
    </row>
    <row r="913" ht="15.75" customHeight="1">
      <c r="G913" s="51"/>
    </row>
    <row r="914" ht="15.75" customHeight="1">
      <c r="G914" s="51"/>
    </row>
    <row r="915" ht="15.75" customHeight="1">
      <c r="G915" s="51"/>
    </row>
    <row r="916" ht="15.75" customHeight="1">
      <c r="G916" s="51"/>
    </row>
    <row r="917" ht="15.75" customHeight="1">
      <c r="G917" s="51"/>
    </row>
    <row r="918" ht="15.75" customHeight="1">
      <c r="G918" s="51"/>
    </row>
    <row r="919" ht="15.75" customHeight="1">
      <c r="G919" s="51"/>
    </row>
    <row r="920" ht="15.75" customHeight="1">
      <c r="G920" s="51"/>
    </row>
    <row r="921" ht="15.75" customHeight="1">
      <c r="G921" s="51"/>
    </row>
    <row r="922" ht="15.75" customHeight="1">
      <c r="G922" s="51"/>
    </row>
    <row r="923" ht="15.75" customHeight="1">
      <c r="G923" s="51"/>
    </row>
    <row r="924" ht="15.75" customHeight="1">
      <c r="G924" s="51"/>
    </row>
    <row r="925" ht="15.75" customHeight="1">
      <c r="G925" s="51"/>
    </row>
    <row r="926" ht="15.75" customHeight="1">
      <c r="G926" s="51"/>
    </row>
    <row r="927" ht="15.75" customHeight="1">
      <c r="G927" s="51"/>
    </row>
    <row r="928" ht="15.75" customHeight="1">
      <c r="G928" s="51"/>
    </row>
    <row r="929" ht="15.75" customHeight="1">
      <c r="G929" s="51"/>
    </row>
    <row r="930" ht="15.75" customHeight="1">
      <c r="G930" s="51"/>
    </row>
    <row r="931" ht="15.75" customHeight="1">
      <c r="G931" s="51"/>
    </row>
    <row r="932" ht="15.75" customHeight="1">
      <c r="G932" s="51"/>
    </row>
    <row r="933" ht="15.75" customHeight="1">
      <c r="G933" s="51"/>
    </row>
    <row r="934" ht="15.75" customHeight="1">
      <c r="G934" s="51"/>
    </row>
    <row r="935" ht="15.75" customHeight="1">
      <c r="G935" s="51"/>
    </row>
    <row r="936" ht="15.75" customHeight="1">
      <c r="G936" s="51"/>
    </row>
    <row r="937" ht="15.75" customHeight="1">
      <c r="G937" s="51"/>
    </row>
    <row r="938" ht="15.75" customHeight="1">
      <c r="G938" s="51"/>
    </row>
    <row r="939" ht="15.75" customHeight="1">
      <c r="G939" s="51"/>
    </row>
    <row r="940" ht="15.75" customHeight="1">
      <c r="G940" s="51"/>
    </row>
    <row r="941" ht="15.75" customHeight="1">
      <c r="G941" s="51"/>
    </row>
    <row r="942" ht="15.75" customHeight="1">
      <c r="G942" s="51"/>
    </row>
    <row r="943" ht="15.75" customHeight="1">
      <c r="G943" s="51"/>
    </row>
    <row r="944" ht="15.75" customHeight="1">
      <c r="G944" s="51"/>
    </row>
    <row r="945" ht="15.75" customHeight="1">
      <c r="G945" s="51"/>
    </row>
    <row r="946" ht="15.75" customHeight="1">
      <c r="G946" s="51"/>
    </row>
    <row r="947" ht="15.75" customHeight="1">
      <c r="G947" s="51"/>
    </row>
    <row r="948" ht="15.75" customHeight="1">
      <c r="G948" s="51"/>
    </row>
    <row r="949" ht="15.75" customHeight="1">
      <c r="G949" s="51"/>
    </row>
    <row r="950" ht="15.75" customHeight="1">
      <c r="G950" s="51"/>
    </row>
    <row r="951" ht="15.75" customHeight="1">
      <c r="G951" s="51"/>
    </row>
    <row r="952" ht="15.75" customHeight="1">
      <c r="G952" s="51"/>
    </row>
    <row r="953" ht="15.75" customHeight="1">
      <c r="G953" s="51"/>
    </row>
    <row r="954" ht="15.75" customHeight="1">
      <c r="G954" s="51"/>
    </row>
    <row r="955" ht="15.75" customHeight="1">
      <c r="G955" s="51"/>
    </row>
    <row r="956" ht="15.75" customHeight="1">
      <c r="G956" s="51"/>
    </row>
    <row r="957" ht="15.75" customHeight="1">
      <c r="G957" s="51"/>
    </row>
    <row r="958" ht="15.75" customHeight="1">
      <c r="G958" s="51"/>
    </row>
    <row r="959" ht="15.75" customHeight="1">
      <c r="G959" s="51"/>
    </row>
    <row r="960" ht="15.75" customHeight="1">
      <c r="G960" s="51"/>
    </row>
    <row r="961" ht="15.75" customHeight="1">
      <c r="G961" s="51"/>
    </row>
    <row r="962" ht="15.75" customHeight="1">
      <c r="G962" s="51"/>
    </row>
    <row r="963" ht="15.75" customHeight="1">
      <c r="G963" s="51"/>
    </row>
    <row r="964" ht="15.75" customHeight="1">
      <c r="G964" s="51"/>
    </row>
    <row r="965" ht="15.75" customHeight="1">
      <c r="G965" s="51"/>
    </row>
    <row r="966" ht="15.75" customHeight="1">
      <c r="G966" s="51"/>
    </row>
    <row r="967" ht="15.75" customHeight="1">
      <c r="G967" s="51"/>
    </row>
    <row r="968" ht="15.75" customHeight="1">
      <c r="G968" s="51"/>
    </row>
    <row r="969" ht="15.75" customHeight="1">
      <c r="G969" s="51"/>
    </row>
    <row r="970" ht="15.75" customHeight="1">
      <c r="G970" s="51"/>
    </row>
    <row r="971" ht="15.75" customHeight="1">
      <c r="G971" s="51"/>
    </row>
    <row r="972" ht="15.75" customHeight="1">
      <c r="G972" s="51"/>
    </row>
    <row r="973" ht="15.75" customHeight="1">
      <c r="G973" s="51"/>
    </row>
    <row r="974" ht="15.75" customHeight="1">
      <c r="G974" s="51"/>
    </row>
    <row r="975" ht="15.75" customHeight="1">
      <c r="G975" s="51"/>
    </row>
    <row r="976" ht="15.75" customHeight="1">
      <c r="G976" s="51"/>
    </row>
    <row r="977" ht="15.75" customHeight="1">
      <c r="G977" s="51"/>
    </row>
    <row r="978" ht="15.75" customHeight="1">
      <c r="G978" s="51"/>
    </row>
    <row r="979" ht="15.75" customHeight="1">
      <c r="G979" s="51"/>
    </row>
    <row r="980" ht="15.75" customHeight="1">
      <c r="G980" s="51"/>
    </row>
    <row r="981" ht="15.75" customHeight="1">
      <c r="G981" s="51"/>
    </row>
    <row r="982" ht="15.75" customHeight="1">
      <c r="G982" s="51"/>
    </row>
    <row r="983" ht="15.75" customHeight="1">
      <c r="G983" s="51"/>
    </row>
    <row r="984" ht="15.75" customHeight="1">
      <c r="G984" s="51"/>
    </row>
    <row r="985" ht="15.75" customHeight="1">
      <c r="G985" s="51"/>
    </row>
    <row r="986" ht="15.75" customHeight="1">
      <c r="G986" s="51"/>
    </row>
    <row r="987" ht="15.75" customHeight="1">
      <c r="G987" s="51"/>
    </row>
    <row r="988" ht="15.75" customHeight="1">
      <c r="G988" s="51"/>
    </row>
    <row r="989" ht="15.75" customHeight="1">
      <c r="G989" s="51"/>
    </row>
    <row r="990" ht="15.75" customHeight="1">
      <c r="G990" s="51"/>
    </row>
    <row r="991" ht="15.75" customHeight="1">
      <c r="G991" s="51"/>
    </row>
    <row r="992" ht="15.75" customHeight="1">
      <c r="G992" s="51"/>
    </row>
    <row r="993" ht="15.75" customHeight="1">
      <c r="G993" s="51"/>
    </row>
    <row r="994" ht="15.75" customHeight="1">
      <c r="G994" s="51"/>
    </row>
    <row r="995" ht="15.75" customHeight="1">
      <c r="G995" s="51"/>
    </row>
    <row r="996" ht="15.75" customHeight="1">
      <c r="G996" s="51"/>
    </row>
    <row r="997" ht="15.75" customHeight="1">
      <c r="G997" s="51"/>
    </row>
    <row r="998" ht="15.75" customHeight="1">
      <c r="G998" s="51"/>
    </row>
    <row r="999" ht="15.75" customHeight="1">
      <c r="G999" s="51"/>
    </row>
    <row r="1000" ht="15.75" customHeight="1">
      <c r="G1000" s="51"/>
    </row>
    <row r="1001" ht="15.75" customHeight="1">
      <c r="G1001" s="51"/>
    </row>
    <row r="1002" ht="15.75" customHeight="1">
      <c r="G1002" s="51"/>
    </row>
    <row r="1003" ht="15.75" customHeight="1">
      <c r="G1003" s="51"/>
    </row>
    <row r="1004" ht="15.75" customHeight="1">
      <c r="G1004" s="51"/>
    </row>
    <row r="1005" ht="15.75" customHeight="1">
      <c r="G1005" s="51"/>
    </row>
    <row r="1006" ht="15.75" customHeight="1">
      <c r="G1006" s="51"/>
    </row>
    <row r="1007" ht="15.75" customHeight="1">
      <c r="G1007" s="51"/>
    </row>
    <row r="1008" ht="15.75" customHeight="1">
      <c r="G1008" s="51"/>
    </row>
    <row r="1009" ht="15.75" customHeight="1">
      <c r="G1009" s="51"/>
    </row>
    <row r="1010" ht="15.75" customHeight="1">
      <c r="G1010" s="51"/>
    </row>
    <row r="1011" ht="15.75" customHeight="1">
      <c r="G1011" s="51"/>
    </row>
    <row r="1012" ht="15.75" customHeight="1">
      <c r="G1012" s="51"/>
    </row>
    <row r="1013" ht="15.75" customHeight="1">
      <c r="G1013" s="51"/>
    </row>
    <row r="1014" ht="15.75" customHeight="1">
      <c r="G1014" s="51"/>
    </row>
    <row r="1015" ht="15.75" customHeight="1">
      <c r="G1015" s="51"/>
    </row>
    <row r="1016" ht="15.75" customHeight="1">
      <c r="G1016" s="51"/>
    </row>
    <row r="1017" ht="15.75" customHeight="1">
      <c r="G1017" s="51"/>
    </row>
    <row r="1018" ht="15.75" customHeight="1">
      <c r="G1018" s="51"/>
    </row>
    <row r="1019" ht="15.75" customHeight="1">
      <c r="G1019" s="51"/>
    </row>
    <row r="1020" ht="15.75" customHeight="1">
      <c r="G1020" s="51"/>
    </row>
    <row r="1021" ht="15.75" customHeight="1">
      <c r="G1021" s="51"/>
    </row>
    <row r="1022" ht="15.75" customHeight="1">
      <c r="G1022" s="51"/>
    </row>
    <row r="1023" ht="15.75" customHeight="1">
      <c r="G1023" s="51"/>
    </row>
    <row r="1024" ht="15.75" customHeight="1">
      <c r="G1024" s="51"/>
    </row>
    <row r="1025" ht="15.75" customHeight="1">
      <c r="G1025" s="51"/>
    </row>
    <row r="1026" ht="15.75" customHeight="1">
      <c r="G1026" s="51"/>
    </row>
    <row r="1027" ht="15.75" customHeight="1">
      <c r="G1027" s="51"/>
    </row>
    <row r="1028" ht="15.75" customHeight="1">
      <c r="G1028" s="51"/>
    </row>
    <row r="1029" ht="15.75" customHeight="1">
      <c r="G1029" s="51"/>
    </row>
    <row r="1030" ht="15.75" customHeight="1">
      <c r="G1030" s="51"/>
    </row>
    <row r="1031" ht="15.75" customHeight="1">
      <c r="G1031" s="51"/>
    </row>
    <row r="1032" ht="15.75" customHeight="1">
      <c r="G1032" s="51"/>
    </row>
    <row r="1033" ht="15.75" customHeight="1">
      <c r="G1033" s="51"/>
    </row>
    <row r="1034" ht="15.75" customHeight="1">
      <c r="G1034" s="51"/>
    </row>
    <row r="1035" ht="15.75" customHeight="1">
      <c r="G1035" s="51"/>
    </row>
    <row r="1036" ht="15.75" customHeight="1">
      <c r="G1036" s="51"/>
    </row>
    <row r="1037" ht="15.75" customHeight="1">
      <c r="G1037" s="51"/>
    </row>
    <row r="1038" ht="15.75" customHeight="1">
      <c r="G1038" s="51"/>
    </row>
    <row r="1039" ht="15.75" customHeight="1">
      <c r="G1039" s="51"/>
    </row>
    <row r="1040" ht="15.75" customHeight="1">
      <c r="G1040" s="51"/>
    </row>
    <row r="1041" ht="15.75" customHeight="1">
      <c r="G1041" s="51"/>
    </row>
    <row r="1042" ht="15.75" customHeight="1">
      <c r="G1042" s="51"/>
    </row>
    <row r="1043" ht="15.75" customHeight="1">
      <c r="G1043" s="51"/>
    </row>
    <row r="1044" ht="15.75" customHeight="1">
      <c r="G1044" s="51"/>
    </row>
    <row r="1045" ht="15.75" customHeight="1">
      <c r="G1045" s="51"/>
    </row>
    <row r="1046" ht="15.75" customHeight="1">
      <c r="G1046" s="51"/>
    </row>
    <row r="1047" ht="15.75" customHeight="1">
      <c r="G1047" s="51"/>
    </row>
    <row r="1048" ht="15.75" customHeight="1">
      <c r="G1048" s="51"/>
    </row>
    <row r="1049" ht="15.75" customHeight="1">
      <c r="G1049" s="51"/>
    </row>
    <row r="1050" ht="15.75" customHeight="1">
      <c r="G1050" s="51"/>
    </row>
    <row r="1051" ht="15.75" customHeight="1">
      <c r="G1051" s="51"/>
    </row>
    <row r="1052" ht="15.75" customHeight="1">
      <c r="G1052" s="51"/>
    </row>
    <row r="1053" ht="15.75" customHeight="1">
      <c r="G1053" s="51"/>
    </row>
    <row r="1054" ht="15.75" customHeight="1">
      <c r="G1054" s="51"/>
    </row>
    <row r="1055" ht="15.75" customHeight="1">
      <c r="G1055" s="51"/>
    </row>
    <row r="1056" ht="15.75" customHeight="1">
      <c r="G1056" s="51"/>
    </row>
    <row r="1057" ht="15.75" customHeight="1">
      <c r="G1057" s="51"/>
    </row>
    <row r="1058" ht="15.75" customHeight="1">
      <c r="G1058" s="51"/>
    </row>
    <row r="1059" ht="15.75" customHeight="1">
      <c r="G1059" s="51"/>
    </row>
    <row r="1060" ht="15.75" customHeight="1">
      <c r="G1060" s="51"/>
    </row>
    <row r="1061" ht="15.75" customHeight="1">
      <c r="G1061" s="51"/>
    </row>
    <row r="1062" ht="15.75" customHeight="1">
      <c r="G1062" s="51"/>
    </row>
    <row r="1063" ht="15.75" customHeight="1">
      <c r="G1063" s="51"/>
    </row>
    <row r="1064" ht="15.75" customHeight="1">
      <c r="G1064" s="51"/>
    </row>
    <row r="1065" ht="15.75" customHeight="1">
      <c r="G1065" s="51"/>
    </row>
    <row r="1066" ht="15.75" customHeight="1">
      <c r="G1066" s="51"/>
    </row>
    <row r="1067" ht="15.75" customHeight="1">
      <c r="G1067" s="51"/>
    </row>
    <row r="1068" ht="15.75" customHeight="1">
      <c r="G1068" s="51"/>
    </row>
    <row r="1069" ht="15.75" customHeight="1">
      <c r="G1069" s="51"/>
    </row>
    <row r="1070" ht="15.75" customHeight="1">
      <c r="G1070" s="51"/>
    </row>
    <row r="1071" ht="15.75" customHeight="1">
      <c r="G1071" s="51"/>
    </row>
    <row r="1072" ht="15.75" customHeight="1">
      <c r="G1072" s="51"/>
    </row>
    <row r="1073" ht="15.75" customHeight="1">
      <c r="G1073" s="51"/>
    </row>
    <row r="1074" ht="15.75" customHeight="1">
      <c r="G1074" s="51"/>
    </row>
    <row r="1075" ht="15.75" customHeight="1">
      <c r="G1075" s="51"/>
    </row>
    <row r="1076" ht="15.75" customHeight="1">
      <c r="G1076" s="51"/>
    </row>
    <row r="1077" ht="15.75" customHeight="1">
      <c r="G1077" s="51"/>
    </row>
    <row r="1078" ht="15.75" customHeight="1">
      <c r="G1078" s="51"/>
    </row>
    <row r="1079" ht="15.75" customHeight="1">
      <c r="G1079" s="51"/>
    </row>
    <row r="1080" ht="15.75" customHeight="1">
      <c r="G1080" s="51"/>
    </row>
    <row r="1081" ht="15.75" customHeight="1">
      <c r="G1081" s="51"/>
    </row>
    <row r="1082" ht="15.75" customHeight="1">
      <c r="G1082" s="51"/>
    </row>
    <row r="1083" ht="15.75" customHeight="1">
      <c r="G1083" s="51"/>
    </row>
    <row r="1084" ht="15.75" customHeight="1">
      <c r="G1084" s="51"/>
    </row>
    <row r="1085" ht="15.75" customHeight="1">
      <c r="G1085" s="51"/>
    </row>
    <row r="1086" ht="15.75" customHeight="1">
      <c r="G1086" s="51"/>
    </row>
    <row r="1087" ht="15.75" customHeight="1">
      <c r="G1087" s="51"/>
    </row>
    <row r="1088" ht="15.75" customHeight="1">
      <c r="G1088" s="51"/>
    </row>
    <row r="1089" ht="15.75" customHeight="1">
      <c r="G1089" s="51"/>
    </row>
    <row r="1090" ht="15.75" customHeight="1">
      <c r="G1090" s="51"/>
    </row>
    <row r="1091" ht="15.75" customHeight="1">
      <c r="G1091" s="51"/>
    </row>
    <row r="1092" ht="15.75" customHeight="1">
      <c r="G1092" s="51"/>
    </row>
    <row r="1093" ht="15.75" customHeight="1">
      <c r="G1093" s="51"/>
    </row>
    <row r="1094" ht="15.75" customHeight="1">
      <c r="G1094" s="51"/>
    </row>
    <row r="1095" ht="15.75" customHeight="1">
      <c r="G1095" s="51"/>
    </row>
    <row r="1096" ht="15.75" customHeight="1">
      <c r="G1096" s="51"/>
    </row>
    <row r="1097" ht="15.75" customHeight="1">
      <c r="G1097" s="51"/>
    </row>
    <row r="1098" ht="15.75" customHeight="1">
      <c r="G1098" s="51"/>
    </row>
    <row r="1099" ht="15.75" customHeight="1">
      <c r="G1099" s="51"/>
    </row>
    <row r="1100" ht="15.75" customHeight="1">
      <c r="G1100" s="51"/>
    </row>
    <row r="1101" ht="15.75" customHeight="1">
      <c r="G1101" s="51"/>
    </row>
    <row r="1102" ht="15.75" customHeight="1">
      <c r="G1102" s="51"/>
    </row>
    <row r="1103" ht="15.75" customHeight="1">
      <c r="G1103" s="51"/>
    </row>
    <row r="1104" ht="15.75" customHeight="1">
      <c r="G1104" s="51"/>
    </row>
    <row r="1105" ht="15.75" customHeight="1">
      <c r="G1105" s="51"/>
    </row>
    <row r="1106" ht="15.75" customHeight="1">
      <c r="G1106" s="51"/>
    </row>
    <row r="1107" ht="15.75" customHeight="1">
      <c r="G1107" s="51"/>
    </row>
    <row r="1108" ht="15.75" customHeight="1">
      <c r="G1108" s="51"/>
    </row>
    <row r="1109" ht="15.75" customHeight="1">
      <c r="G1109" s="51"/>
    </row>
    <row r="1110" ht="15.75" customHeight="1">
      <c r="G1110" s="51"/>
    </row>
    <row r="1111" ht="15.75" customHeight="1">
      <c r="G1111" s="51"/>
    </row>
    <row r="1112" ht="15.75" customHeight="1">
      <c r="G1112" s="51"/>
    </row>
    <row r="1113" ht="15.75" customHeight="1">
      <c r="G1113" s="51"/>
    </row>
    <row r="1114" ht="15.75" customHeight="1">
      <c r="G1114" s="51"/>
    </row>
    <row r="1115" ht="15.75" customHeight="1">
      <c r="G1115" s="51"/>
    </row>
    <row r="1116" ht="15.75" customHeight="1">
      <c r="G1116" s="51"/>
    </row>
    <row r="1117" ht="15.75" customHeight="1">
      <c r="G1117" s="51"/>
    </row>
    <row r="1118" ht="15.75" customHeight="1">
      <c r="G1118" s="51"/>
    </row>
    <row r="1119" ht="15.75" customHeight="1">
      <c r="G1119" s="51"/>
    </row>
    <row r="1120" ht="15.75" customHeight="1">
      <c r="G1120" s="51"/>
    </row>
    <row r="1121" ht="15.75" customHeight="1">
      <c r="G1121" s="51"/>
    </row>
    <row r="1122" ht="15.75" customHeight="1">
      <c r="G1122" s="51"/>
    </row>
    <row r="1123" ht="15.75" customHeight="1">
      <c r="G1123" s="51"/>
    </row>
    <row r="1124" ht="15.75" customHeight="1">
      <c r="G1124" s="51"/>
    </row>
    <row r="1125" ht="15.75" customHeight="1">
      <c r="G1125" s="51"/>
    </row>
    <row r="1126" ht="15.75" customHeight="1">
      <c r="G1126" s="51"/>
    </row>
    <row r="1127" ht="15.75" customHeight="1">
      <c r="G1127" s="51"/>
    </row>
    <row r="1128" ht="15.75" customHeight="1">
      <c r="G1128" s="51"/>
    </row>
    <row r="1129" ht="15.75" customHeight="1">
      <c r="G1129" s="51"/>
    </row>
    <row r="1130" ht="15.75" customHeight="1">
      <c r="G1130" s="51"/>
    </row>
    <row r="1131" ht="15.75" customHeight="1">
      <c r="G1131" s="51"/>
    </row>
    <row r="1132" ht="15.75" customHeight="1">
      <c r="G1132" s="51"/>
    </row>
    <row r="1133" ht="15.75" customHeight="1">
      <c r="G1133" s="51"/>
    </row>
    <row r="1134" ht="15.75" customHeight="1">
      <c r="G1134" s="51"/>
    </row>
    <row r="1135" ht="15.75" customHeight="1">
      <c r="G1135" s="51"/>
    </row>
    <row r="1136" ht="15.75" customHeight="1">
      <c r="G1136" s="51"/>
    </row>
    <row r="1137" ht="15.75" customHeight="1">
      <c r="G1137" s="51"/>
    </row>
    <row r="1138" ht="15.75" customHeight="1">
      <c r="G1138" s="51"/>
    </row>
    <row r="1139" ht="15.75" customHeight="1">
      <c r="G1139" s="51"/>
    </row>
    <row r="1140" ht="15.75" customHeight="1">
      <c r="G1140" s="51"/>
    </row>
    <row r="1141" ht="15.75" customHeight="1">
      <c r="G1141" s="51"/>
    </row>
    <row r="1142" ht="15.75" customHeight="1">
      <c r="G1142" s="51"/>
    </row>
    <row r="1143" ht="15.75" customHeight="1">
      <c r="G1143" s="51"/>
    </row>
    <row r="1144" ht="15.75" customHeight="1">
      <c r="G1144" s="51"/>
    </row>
    <row r="1145" ht="15.75" customHeight="1">
      <c r="G1145" s="51"/>
    </row>
    <row r="1146" ht="15.75" customHeight="1">
      <c r="G1146" s="51"/>
    </row>
    <row r="1147" ht="15.75" customHeight="1">
      <c r="G1147" s="51"/>
    </row>
    <row r="1148" ht="15.75" customHeight="1">
      <c r="G1148" s="51"/>
    </row>
    <row r="1149" ht="15.75" customHeight="1">
      <c r="G1149" s="51"/>
    </row>
    <row r="1150" ht="15.75" customHeight="1">
      <c r="G1150" s="51"/>
    </row>
    <row r="1151" ht="15.75" customHeight="1">
      <c r="G1151" s="51"/>
    </row>
    <row r="1152" ht="15.75" customHeight="1">
      <c r="G1152" s="51"/>
    </row>
    <row r="1153" ht="15.75" customHeight="1">
      <c r="G1153" s="51"/>
    </row>
    <row r="1154" ht="15.75" customHeight="1">
      <c r="G1154" s="51"/>
    </row>
    <row r="1155" ht="15.75" customHeight="1">
      <c r="G1155" s="51"/>
    </row>
    <row r="1156" ht="15.75" customHeight="1">
      <c r="G1156" s="51"/>
    </row>
    <row r="1157" ht="15.75" customHeight="1">
      <c r="G1157" s="51"/>
    </row>
    <row r="1158" ht="15.75" customHeight="1">
      <c r="G1158" s="51"/>
    </row>
    <row r="1159" ht="15.75" customHeight="1">
      <c r="G1159" s="51"/>
    </row>
    <row r="1160" ht="15.75" customHeight="1">
      <c r="G1160" s="51"/>
    </row>
    <row r="1161" ht="15.75" customHeight="1">
      <c r="G1161" s="51"/>
    </row>
    <row r="1162" ht="15.75" customHeight="1">
      <c r="G1162" s="51"/>
    </row>
    <row r="1163" ht="15.75" customHeight="1">
      <c r="G1163" s="51"/>
    </row>
    <row r="1164" ht="15.75" customHeight="1">
      <c r="G1164" s="51"/>
    </row>
    <row r="1165" ht="15.75" customHeight="1">
      <c r="G1165" s="51"/>
    </row>
    <row r="1166" ht="15.75" customHeight="1">
      <c r="G1166" s="51"/>
    </row>
    <row r="1167" ht="15.75" customHeight="1">
      <c r="G1167" s="51"/>
    </row>
    <row r="1168" ht="15.75" customHeight="1">
      <c r="G1168" s="51"/>
    </row>
    <row r="1169" ht="15.75" customHeight="1">
      <c r="G1169" s="51"/>
    </row>
    <row r="1170" ht="15.75" customHeight="1">
      <c r="G1170" s="51"/>
    </row>
    <row r="1171" ht="15.75" customHeight="1">
      <c r="G1171" s="51"/>
    </row>
    <row r="1172" ht="15.75" customHeight="1">
      <c r="G1172" s="51"/>
    </row>
    <row r="1173" ht="15.75" customHeight="1">
      <c r="G1173" s="51"/>
    </row>
    <row r="1174" ht="15.75" customHeight="1">
      <c r="G1174" s="51"/>
    </row>
    <row r="1175" ht="15.75" customHeight="1">
      <c r="G1175" s="51"/>
    </row>
    <row r="1176" ht="15.75" customHeight="1">
      <c r="G1176" s="51"/>
    </row>
    <row r="1177" ht="15.75" customHeight="1">
      <c r="G1177" s="51"/>
    </row>
    <row r="1178" ht="15.75" customHeight="1">
      <c r="G1178" s="51"/>
    </row>
    <row r="1179" ht="15.75" customHeight="1">
      <c r="G1179" s="51"/>
    </row>
    <row r="1180" ht="15.75" customHeight="1">
      <c r="G1180" s="51"/>
    </row>
    <row r="1181" ht="15.75" customHeight="1">
      <c r="G1181" s="51"/>
    </row>
    <row r="1182" ht="15.75" customHeight="1">
      <c r="G1182" s="51"/>
    </row>
    <row r="1183" ht="15.75" customHeight="1">
      <c r="G1183" s="51"/>
    </row>
    <row r="1184" ht="15.75" customHeight="1">
      <c r="G1184" s="51"/>
    </row>
    <row r="1185" ht="15.75" customHeight="1">
      <c r="G1185" s="51"/>
    </row>
    <row r="1186" ht="15.75" customHeight="1">
      <c r="G1186" s="51"/>
    </row>
    <row r="1187" ht="15.75" customHeight="1">
      <c r="G1187" s="51"/>
    </row>
    <row r="1188" ht="15.75" customHeight="1">
      <c r="G1188" s="51"/>
    </row>
    <row r="1189" ht="15.75" customHeight="1">
      <c r="G1189" s="51"/>
    </row>
    <row r="1190" ht="15.75" customHeight="1">
      <c r="G1190" s="51"/>
    </row>
    <row r="1191" ht="15.75" customHeight="1">
      <c r="G1191" s="51"/>
    </row>
    <row r="1192" ht="15.75" customHeight="1">
      <c r="G1192" s="51"/>
    </row>
    <row r="1193" ht="15.75" customHeight="1">
      <c r="G1193" s="51"/>
    </row>
    <row r="1194" ht="15.75" customHeight="1">
      <c r="G1194" s="51"/>
    </row>
    <row r="1195" ht="15.75" customHeight="1">
      <c r="G1195" s="51"/>
    </row>
    <row r="1196" ht="15.75" customHeight="1">
      <c r="G1196" s="51"/>
    </row>
    <row r="1197" ht="15.75" customHeight="1">
      <c r="G1197" s="51"/>
    </row>
    <row r="1198" ht="15.75" customHeight="1">
      <c r="G1198" s="51"/>
    </row>
    <row r="1199" ht="15.75" customHeight="1">
      <c r="G1199" s="51"/>
    </row>
    <row r="1200" ht="15.75" customHeight="1">
      <c r="G1200" s="51"/>
    </row>
    <row r="1201" ht="15.75" customHeight="1">
      <c r="G1201" s="51"/>
    </row>
    <row r="1202" ht="15.75" customHeight="1">
      <c r="G1202" s="51"/>
    </row>
    <row r="1203" ht="15.75" customHeight="1">
      <c r="G1203" s="51"/>
    </row>
    <row r="1204" ht="15.75" customHeight="1">
      <c r="G1204" s="51"/>
    </row>
    <row r="1205" ht="15.75" customHeight="1">
      <c r="G1205" s="51"/>
    </row>
    <row r="1206" ht="15.75" customHeight="1">
      <c r="G1206" s="51"/>
    </row>
    <row r="1207" ht="15.75" customHeight="1">
      <c r="G1207" s="51"/>
    </row>
    <row r="1208" ht="15.75" customHeight="1">
      <c r="G1208" s="51"/>
    </row>
    <row r="1209" ht="15.75" customHeight="1">
      <c r="G1209" s="51"/>
    </row>
    <row r="1210" ht="15.75" customHeight="1">
      <c r="G1210" s="51"/>
    </row>
    <row r="1211" ht="15.75" customHeight="1">
      <c r="G1211" s="51"/>
    </row>
    <row r="1212" ht="15.75" customHeight="1">
      <c r="G1212" s="51"/>
    </row>
    <row r="1213" ht="15.75" customHeight="1">
      <c r="G1213" s="51"/>
    </row>
    <row r="1214" ht="15.75" customHeight="1">
      <c r="G1214" s="51"/>
    </row>
    <row r="1215" ht="15.75" customHeight="1">
      <c r="G1215" s="51"/>
    </row>
    <row r="1216" ht="15.75" customHeight="1">
      <c r="G1216" s="51"/>
    </row>
    <row r="1217" ht="15.75" customHeight="1">
      <c r="G1217" s="51"/>
    </row>
    <row r="1218" ht="15.75" customHeight="1">
      <c r="G1218" s="51"/>
    </row>
    <row r="1219" ht="15.75" customHeight="1">
      <c r="G1219" s="51"/>
    </row>
    <row r="1220" ht="15.75" customHeight="1">
      <c r="G1220" s="51"/>
    </row>
    <row r="1221" ht="15.75" customHeight="1">
      <c r="G1221" s="51"/>
    </row>
    <row r="1222" ht="15.75" customHeight="1">
      <c r="G1222" s="51"/>
    </row>
    <row r="1223" ht="15.75" customHeight="1">
      <c r="G1223" s="51"/>
    </row>
    <row r="1224" ht="15.75" customHeight="1">
      <c r="G1224" s="51"/>
    </row>
    <row r="1225" ht="15.75" customHeight="1">
      <c r="G1225" s="51"/>
    </row>
    <row r="1226" ht="15.75" customHeight="1">
      <c r="G1226" s="51"/>
    </row>
    <row r="1227" ht="15.75" customHeight="1">
      <c r="G1227" s="51"/>
    </row>
    <row r="1228" ht="15.75" customHeight="1">
      <c r="G1228" s="51"/>
    </row>
    <row r="1229" ht="15.75" customHeight="1">
      <c r="G1229" s="51"/>
    </row>
    <row r="1230" ht="15.75" customHeight="1">
      <c r="G1230" s="51"/>
    </row>
    <row r="1231" ht="15.75" customHeight="1">
      <c r="G1231" s="51"/>
    </row>
    <row r="1232" ht="15.75" customHeight="1">
      <c r="G1232" s="51"/>
    </row>
    <row r="1233" ht="15.75" customHeight="1">
      <c r="G1233" s="51"/>
    </row>
    <row r="1234" ht="15.75" customHeight="1">
      <c r="G1234" s="51"/>
    </row>
    <row r="1235" ht="15.75" customHeight="1">
      <c r="G1235" s="51"/>
    </row>
    <row r="1236" ht="15.75" customHeight="1">
      <c r="G1236" s="51"/>
    </row>
    <row r="1237" ht="15.75" customHeight="1">
      <c r="G1237" s="51"/>
    </row>
    <row r="1238" ht="15.75" customHeight="1">
      <c r="G1238" s="51"/>
    </row>
    <row r="1239" ht="15.75" customHeight="1">
      <c r="G1239" s="51"/>
    </row>
    <row r="1240" ht="15.75" customHeight="1">
      <c r="G1240" s="51"/>
    </row>
    <row r="1241" ht="15.75" customHeight="1">
      <c r="G1241" s="51"/>
    </row>
    <row r="1242" ht="15.75" customHeight="1">
      <c r="G1242" s="51"/>
    </row>
    <row r="1243" ht="15.75" customHeight="1">
      <c r="G1243" s="51"/>
    </row>
    <row r="1244" ht="15.75" customHeight="1">
      <c r="G1244" s="51"/>
    </row>
    <row r="1245" ht="15.75" customHeight="1">
      <c r="G1245" s="51"/>
    </row>
    <row r="1246" ht="15.75" customHeight="1">
      <c r="G1246" s="51"/>
    </row>
    <row r="1247" ht="15.75" customHeight="1">
      <c r="G1247" s="51"/>
    </row>
    <row r="1248" ht="15.75" customHeight="1">
      <c r="G1248" s="51"/>
    </row>
    <row r="1249" ht="15.75" customHeight="1">
      <c r="G1249" s="51"/>
    </row>
    <row r="1250" ht="15.75" customHeight="1">
      <c r="G1250" s="51"/>
    </row>
    <row r="1251" ht="15.75" customHeight="1">
      <c r="G1251" s="51"/>
    </row>
    <row r="1252" ht="15.75" customHeight="1">
      <c r="G1252" s="51"/>
    </row>
    <row r="1253" ht="15.75" customHeight="1">
      <c r="G1253" s="51"/>
    </row>
    <row r="1254" ht="15.75" customHeight="1">
      <c r="G1254" s="51"/>
    </row>
    <row r="1255" ht="15.75" customHeight="1">
      <c r="G1255" s="51"/>
    </row>
    <row r="1256" ht="15.75" customHeight="1">
      <c r="G1256" s="51"/>
    </row>
    <row r="1257" ht="15.75" customHeight="1">
      <c r="G1257" s="51"/>
    </row>
    <row r="1258" ht="15.75" customHeight="1">
      <c r="G1258" s="51"/>
    </row>
    <row r="1259" ht="15.75" customHeight="1">
      <c r="G1259" s="51"/>
    </row>
    <row r="1260" ht="15.75" customHeight="1">
      <c r="G1260" s="51"/>
    </row>
    <row r="1261" ht="15.75" customHeight="1">
      <c r="G1261" s="51"/>
    </row>
    <row r="1262" ht="15.75" customHeight="1">
      <c r="G1262" s="51"/>
    </row>
    <row r="1263" ht="15.75" customHeight="1">
      <c r="G1263" s="51"/>
    </row>
    <row r="1264" ht="15.75" customHeight="1">
      <c r="G1264" s="51"/>
    </row>
    <row r="1265" ht="15.75" customHeight="1">
      <c r="G1265" s="51"/>
    </row>
    <row r="1266" ht="15.75" customHeight="1">
      <c r="G1266" s="51"/>
    </row>
    <row r="1267" ht="15.75" customHeight="1">
      <c r="G1267" s="51"/>
    </row>
    <row r="1268" ht="15.75" customHeight="1">
      <c r="G1268" s="51"/>
    </row>
    <row r="1269" ht="15.75" customHeight="1">
      <c r="G1269" s="51"/>
    </row>
    <row r="1270" ht="15.75" customHeight="1">
      <c r="G1270" s="51"/>
    </row>
    <row r="1271" ht="15.75" customHeight="1">
      <c r="G1271" s="51"/>
    </row>
    <row r="1272" ht="15.75" customHeight="1">
      <c r="G1272" s="51"/>
    </row>
    <row r="1273" ht="15.75" customHeight="1">
      <c r="G1273" s="51"/>
    </row>
    <row r="1274" ht="15.75" customHeight="1">
      <c r="G1274" s="51"/>
    </row>
    <row r="1275" ht="15.75" customHeight="1">
      <c r="G1275" s="51"/>
    </row>
    <row r="1276" ht="15.75" customHeight="1">
      <c r="G1276" s="51"/>
    </row>
    <row r="1277" ht="15.75" customHeight="1">
      <c r="G1277" s="51"/>
    </row>
    <row r="1278" ht="15.75" customHeight="1">
      <c r="G1278" s="51"/>
    </row>
    <row r="1279" ht="15.75" customHeight="1">
      <c r="G1279" s="51"/>
    </row>
    <row r="1280" ht="15.75" customHeight="1">
      <c r="G1280" s="51"/>
    </row>
    <row r="1281" ht="15.75" customHeight="1">
      <c r="G1281" s="51"/>
    </row>
    <row r="1282" ht="15.75" customHeight="1">
      <c r="G1282" s="51"/>
    </row>
    <row r="1283" ht="15.75" customHeight="1">
      <c r="G1283" s="51"/>
    </row>
    <row r="1284" ht="15.75" customHeight="1">
      <c r="G1284" s="51"/>
    </row>
    <row r="1285" ht="15.75" customHeight="1">
      <c r="G1285" s="51"/>
    </row>
    <row r="1286" ht="15.75" customHeight="1">
      <c r="G1286" s="51"/>
    </row>
    <row r="1287" ht="15.75" customHeight="1">
      <c r="G1287" s="51"/>
    </row>
    <row r="1288" ht="15.75" customHeight="1">
      <c r="G1288" s="51"/>
    </row>
    <row r="1289" ht="15.75" customHeight="1">
      <c r="G1289" s="51"/>
    </row>
    <row r="1290" ht="15.75" customHeight="1">
      <c r="G1290" s="51"/>
    </row>
    <row r="1291" ht="15.75" customHeight="1">
      <c r="G1291" s="51"/>
    </row>
    <row r="1292" ht="15.75" customHeight="1">
      <c r="G1292" s="51"/>
    </row>
    <row r="1293" ht="15.75" customHeight="1">
      <c r="G1293" s="51"/>
    </row>
    <row r="1294" ht="15.75" customHeight="1">
      <c r="G1294" s="51"/>
    </row>
    <row r="1295" ht="15.75" customHeight="1">
      <c r="G1295" s="51"/>
    </row>
    <row r="1296" ht="15.75" customHeight="1">
      <c r="G1296" s="51"/>
    </row>
    <row r="1297" ht="15.75" customHeight="1">
      <c r="G1297" s="51"/>
    </row>
    <row r="1298" ht="15.75" customHeight="1">
      <c r="G1298" s="51"/>
    </row>
    <row r="1299" ht="15.75" customHeight="1">
      <c r="G1299" s="51"/>
    </row>
    <row r="1300" ht="15.75" customHeight="1">
      <c r="G1300" s="51"/>
    </row>
    <row r="1301" ht="15.75" customHeight="1">
      <c r="G1301" s="51"/>
    </row>
    <row r="1302" ht="15.75" customHeight="1">
      <c r="G1302" s="51"/>
    </row>
    <row r="1303" ht="15.75" customHeight="1">
      <c r="G1303" s="51"/>
    </row>
    <row r="1304" ht="15.75" customHeight="1">
      <c r="G1304" s="51"/>
    </row>
    <row r="1305" ht="15.75" customHeight="1">
      <c r="G1305" s="51"/>
    </row>
    <row r="1306" ht="15.75" customHeight="1">
      <c r="G1306" s="51"/>
    </row>
    <row r="1307" ht="15.75" customHeight="1">
      <c r="G1307" s="51"/>
    </row>
    <row r="1308" ht="15.75" customHeight="1">
      <c r="G1308" s="51"/>
    </row>
    <row r="1309" ht="15.75" customHeight="1">
      <c r="G1309" s="51"/>
    </row>
    <row r="1310" ht="15.75" customHeight="1">
      <c r="G1310" s="51"/>
    </row>
    <row r="1311" ht="15.75" customHeight="1">
      <c r="G1311" s="51"/>
    </row>
    <row r="1312" ht="15.75" customHeight="1">
      <c r="G1312" s="51"/>
    </row>
    <row r="1313" ht="15.75" customHeight="1">
      <c r="G1313" s="51"/>
    </row>
    <row r="1314" ht="15.75" customHeight="1">
      <c r="G1314" s="51"/>
    </row>
    <row r="1315" ht="15.75" customHeight="1">
      <c r="G1315" s="51"/>
    </row>
    <row r="1316" ht="15.75" customHeight="1">
      <c r="G1316" s="51"/>
    </row>
    <row r="1317" ht="15.75" customHeight="1">
      <c r="G1317" s="51"/>
    </row>
    <row r="1318" ht="15.75" customHeight="1">
      <c r="G1318" s="51"/>
    </row>
    <row r="1319" ht="15.75" customHeight="1">
      <c r="G1319" s="51"/>
    </row>
    <row r="1320" ht="15.75" customHeight="1">
      <c r="G1320" s="51"/>
    </row>
    <row r="1321" ht="15.75" customHeight="1">
      <c r="G1321" s="51"/>
    </row>
    <row r="1322" ht="15.75" customHeight="1">
      <c r="G1322" s="51"/>
    </row>
    <row r="1323" ht="15.75" customHeight="1">
      <c r="G1323" s="51"/>
    </row>
    <row r="1324" ht="15.75" customHeight="1">
      <c r="G1324" s="51"/>
    </row>
    <row r="1325" ht="15.75" customHeight="1">
      <c r="G1325" s="51"/>
    </row>
    <row r="1326" ht="15.75" customHeight="1">
      <c r="G1326" s="51"/>
    </row>
    <row r="1327" ht="15.75" customHeight="1">
      <c r="G1327" s="51"/>
    </row>
    <row r="1328" ht="15.75" customHeight="1">
      <c r="G1328" s="51"/>
    </row>
    <row r="1329" ht="15.75" customHeight="1">
      <c r="G1329" s="51"/>
    </row>
    <row r="1330" ht="15.75" customHeight="1">
      <c r="G1330" s="51"/>
    </row>
    <row r="1331" ht="15.75" customHeight="1">
      <c r="G1331" s="51"/>
    </row>
    <row r="1332" ht="15.75" customHeight="1">
      <c r="G1332" s="51"/>
    </row>
    <row r="1333" ht="15.75" customHeight="1">
      <c r="G1333" s="51"/>
    </row>
    <row r="1334" ht="15.75" customHeight="1">
      <c r="G1334" s="51"/>
    </row>
    <row r="1335" ht="15.75" customHeight="1">
      <c r="G1335" s="51"/>
    </row>
    <row r="1336" ht="15.75" customHeight="1">
      <c r="G1336" s="51"/>
    </row>
    <row r="1337" ht="15.75" customHeight="1">
      <c r="G1337" s="51"/>
    </row>
    <row r="1338" ht="15.75" customHeight="1">
      <c r="G1338" s="51"/>
    </row>
    <row r="1339" ht="15.75" customHeight="1">
      <c r="G1339" s="51"/>
    </row>
    <row r="1340" ht="15.75" customHeight="1">
      <c r="G1340" s="51"/>
    </row>
    <row r="1341" ht="15.75" customHeight="1">
      <c r="G1341" s="51"/>
    </row>
    <row r="1342" ht="15.75" customHeight="1">
      <c r="G1342" s="51"/>
    </row>
    <row r="1343" ht="15.75" customHeight="1">
      <c r="G1343" s="51"/>
    </row>
    <row r="1344" ht="15.75" customHeight="1">
      <c r="G1344" s="51"/>
    </row>
    <row r="1345" ht="15.75" customHeight="1">
      <c r="G1345" s="51"/>
    </row>
    <row r="1346" ht="15.75" customHeight="1">
      <c r="G1346" s="51"/>
    </row>
    <row r="1347" ht="15.75" customHeight="1">
      <c r="G1347" s="51"/>
    </row>
    <row r="1348" ht="15.75" customHeight="1">
      <c r="G1348" s="51"/>
    </row>
    <row r="1349" ht="15.75" customHeight="1">
      <c r="G1349" s="51"/>
    </row>
    <row r="1350" ht="15.75" customHeight="1">
      <c r="G1350" s="51"/>
    </row>
    <row r="1351" ht="15.75" customHeight="1">
      <c r="G1351" s="51"/>
    </row>
    <row r="1352" ht="15.75" customHeight="1">
      <c r="G1352" s="51"/>
    </row>
    <row r="1353" ht="15.75" customHeight="1">
      <c r="G1353" s="51"/>
    </row>
    <row r="1354" ht="15.75" customHeight="1">
      <c r="G1354" s="51"/>
    </row>
    <row r="1355" ht="15.75" customHeight="1">
      <c r="G1355" s="51"/>
    </row>
    <row r="1356" ht="15.75" customHeight="1">
      <c r="G1356" s="51"/>
    </row>
    <row r="1357" ht="15.75" customHeight="1">
      <c r="G1357" s="51"/>
    </row>
    <row r="1358" ht="15.75" customHeight="1">
      <c r="G1358" s="51"/>
    </row>
    <row r="1359" ht="15.75" customHeight="1">
      <c r="G1359" s="51"/>
    </row>
    <row r="1360" ht="15.75" customHeight="1">
      <c r="G1360" s="51"/>
    </row>
    <row r="1361" ht="15.75" customHeight="1">
      <c r="G1361" s="51"/>
    </row>
    <row r="1362" ht="15.75" customHeight="1">
      <c r="G1362" s="51"/>
    </row>
    <row r="1363" ht="15.75" customHeight="1">
      <c r="G1363" s="51"/>
    </row>
    <row r="1364" ht="15.75" customHeight="1">
      <c r="G1364" s="51"/>
    </row>
    <row r="1365" ht="15.75" customHeight="1">
      <c r="G1365" s="51"/>
    </row>
    <row r="1366" ht="15.75" customHeight="1">
      <c r="G1366" s="51"/>
    </row>
    <row r="1367" ht="15.75" customHeight="1">
      <c r="G1367" s="51"/>
    </row>
    <row r="1368" ht="15.75" customHeight="1">
      <c r="G1368" s="51"/>
    </row>
    <row r="1369" ht="15.75" customHeight="1">
      <c r="G1369" s="51"/>
    </row>
    <row r="1370" ht="15.75" customHeight="1">
      <c r="G1370" s="51"/>
    </row>
    <row r="1371" ht="15.75" customHeight="1">
      <c r="G1371" s="51"/>
    </row>
    <row r="1372" ht="15.75" customHeight="1">
      <c r="G1372" s="51"/>
    </row>
    <row r="1373" ht="15.75" customHeight="1">
      <c r="G1373" s="51"/>
    </row>
    <row r="1374" ht="15.75" customHeight="1">
      <c r="G1374" s="51"/>
    </row>
    <row r="1375" ht="15.75" customHeight="1">
      <c r="G1375" s="51"/>
    </row>
    <row r="1376" ht="15.75" customHeight="1">
      <c r="G1376" s="51"/>
    </row>
    <row r="1377" ht="15.75" customHeight="1">
      <c r="G1377" s="51"/>
    </row>
    <row r="1378" ht="15.75" customHeight="1">
      <c r="G1378" s="51"/>
    </row>
    <row r="1379" ht="15.75" customHeight="1">
      <c r="G1379" s="51"/>
    </row>
    <row r="1380" ht="15.75" customHeight="1">
      <c r="G1380" s="51"/>
    </row>
    <row r="1381" ht="15.75" customHeight="1">
      <c r="G1381" s="51"/>
    </row>
    <row r="1382" ht="15.75" customHeight="1">
      <c r="G1382" s="51"/>
    </row>
    <row r="1383" ht="15.75" customHeight="1">
      <c r="G1383" s="51"/>
    </row>
    <row r="1384" ht="15.75" customHeight="1">
      <c r="G1384" s="51"/>
    </row>
    <row r="1385" ht="15.75" customHeight="1">
      <c r="G1385" s="51"/>
    </row>
    <row r="1386" ht="15.75" customHeight="1">
      <c r="G1386" s="51"/>
    </row>
    <row r="1387" ht="15.75" customHeight="1">
      <c r="G1387" s="51"/>
    </row>
    <row r="1388" ht="15.75" customHeight="1">
      <c r="G1388" s="51"/>
    </row>
    <row r="1389" ht="15.75" customHeight="1">
      <c r="G1389" s="51"/>
    </row>
    <row r="1390" ht="15.75" customHeight="1">
      <c r="G1390" s="51"/>
    </row>
    <row r="1391" ht="15.75" customHeight="1">
      <c r="G1391" s="51"/>
    </row>
    <row r="1392" ht="15.75" customHeight="1">
      <c r="G1392" s="51"/>
    </row>
    <row r="1393" ht="15.75" customHeight="1">
      <c r="G1393" s="51"/>
    </row>
    <row r="1394" ht="15.75" customHeight="1">
      <c r="G1394" s="51"/>
    </row>
    <row r="1395" ht="15.75" customHeight="1">
      <c r="G1395" s="51"/>
    </row>
    <row r="1396" ht="15.75" customHeight="1">
      <c r="G1396" s="51"/>
    </row>
    <row r="1397" ht="15.75" customHeight="1">
      <c r="G1397" s="51"/>
    </row>
    <row r="1398" ht="15.75" customHeight="1">
      <c r="G1398" s="51"/>
    </row>
    <row r="1399" ht="15.75" customHeight="1">
      <c r="G1399" s="51"/>
    </row>
    <row r="1400" ht="15.75" customHeight="1">
      <c r="G1400" s="51"/>
    </row>
    <row r="1401" ht="15.75" customHeight="1">
      <c r="G1401" s="51"/>
    </row>
    <row r="1402" ht="15.75" customHeight="1">
      <c r="G1402" s="51"/>
    </row>
    <row r="1403" ht="15.75" customHeight="1">
      <c r="G1403" s="51"/>
    </row>
    <row r="1404" ht="15.75" customHeight="1">
      <c r="G1404" s="51"/>
    </row>
    <row r="1405" ht="15.75" customHeight="1">
      <c r="G1405" s="51"/>
    </row>
    <row r="1406" ht="15.75" customHeight="1">
      <c r="G1406" s="51"/>
    </row>
    <row r="1407" ht="15.75" customHeight="1">
      <c r="G1407" s="51"/>
    </row>
    <row r="1408" ht="15.75" customHeight="1">
      <c r="G1408" s="51"/>
    </row>
    <row r="1409" ht="15.75" customHeight="1">
      <c r="G1409" s="51"/>
    </row>
    <row r="1410" ht="15.75" customHeight="1">
      <c r="G1410" s="51"/>
    </row>
    <row r="1411" ht="15.75" customHeight="1">
      <c r="G1411" s="51"/>
    </row>
    <row r="1412" ht="15.75" customHeight="1">
      <c r="G1412" s="51"/>
    </row>
    <row r="1413" ht="15.75" customHeight="1">
      <c r="G1413" s="51"/>
    </row>
    <row r="1414" ht="15.75" customHeight="1">
      <c r="G1414" s="51"/>
    </row>
    <row r="1415" ht="15.75" customHeight="1">
      <c r="G1415" s="51"/>
    </row>
    <row r="1416" ht="15.75" customHeight="1">
      <c r="G1416" s="51"/>
    </row>
    <row r="1417" ht="15.75" customHeight="1">
      <c r="G1417" s="51"/>
    </row>
    <row r="1418" ht="15.75" customHeight="1">
      <c r="G1418" s="51"/>
    </row>
    <row r="1419" ht="15.75" customHeight="1">
      <c r="G1419" s="51"/>
    </row>
    <row r="1420" ht="15.75" customHeight="1">
      <c r="G1420" s="51"/>
    </row>
    <row r="1421" ht="15.75" customHeight="1">
      <c r="G1421" s="51"/>
    </row>
    <row r="1422" ht="15.75" customHeight="1">
      <c r="G1422" s="51"/>
    </row>
    <row r="1423" ht="15.75" customHeight="1">
      <c r="G1423" s="51"/>
    </row>
    <row r="1424" ht="15.75" customHeight="1">
      <c r="G1424" s="51"/>
    </row>
    <row r="1425" ht="15.75" customHeight="1">
      <c r="G1425" s="51"/>
    </row>
    <row r="1426" ht="15.75" customHeight="1">
      <c r="G1426" s="51"/>
    </row>
    <row r="1427" ht="15.75" customHeight="1">
      <c r="G1427" s="51"/>
    </row>
    <row r="1428" ht="15.75" customHeight="1">
      <c r="G1428" s="51"/>
    </row>
    <row r="1429" ht="15.75" customHeight="1">
      <c r="G1429" s="51"/>
    </row>
    <row r="1430" ht="15.75" customHeight="1">
      <c r="G1430" s="51"/>
    </row>
    <row r="1431" ht="15.75" customHeight="1">
      <c r="G1431" s="51"/>
    </row>
    <row r="1432" ht="15.75" customHeight="1">
      <c r="G1432" s="51"/>
    </row>
    <row r="1433" ht="15.75" customHeight="1">
      <c r="G1433" s="51"/>
    </row>
    <row r="1434" ht="15.75" customHeight="1">
      <c r="G1434" s="51"/>
    </row>
    <row r="1435" ht="15.75" customHeight="1">
      <c r="G1435" s="51"/>
    </row>
    <row r="1436" ht="15.75" customHeight="1">
      <c r="G1436" s="51"/>
    </row>
    <row r="1437" ht="15.75" customHeight="1">
      <c r="G1437" s="51"/>
    </row>
    <row r="1438" ht="15.75" customHeight="1">
      <c r="G1438" s="51"/>
    </row>
    <row r="1439" ht="15.75" customHeight="1">
      <c r="G1439" s="51"/>
    </row>
    <row r="1440" ht="15.75" customHeight="1">
      <c r="G1440" s="51"/>
    </row>
    <row r="1441" ht="15.75" customHeight="1">
      <c r="G1441" s="51"/>
    </row>
    <row r="1442" ht="15.75" customHeight="1">
      <c r="G1442" s="51"/>
    </row>
    <row r="1443" ht="15.75" customHeight="1">
      <c r="G1443" s="51"/>
    </row>
    <row r="1444" ht="15.75" customHeight="1">
      <c r="G1444" s="51"/>
    </row>
    <row r="1445" ht="15.75" customHeight="1">
      <c r="G1445" s="51"/>
    </row>
    <row r="1446" ht="15.75" customHeight="1">
      <c r="G1446" s="51"/>
    </row>
    <row r="1447" ht="15.75" customHeight="1">
      <c r="G1447" s="51"/>
    </row>
    <row r="1448" ht="15.75" customHeight="1">
      <c r="G1448" s="51"/>
    </row>
    <row r="1449" ht="15.75" customHeight="1">
      <c r="G1449" s="51"/>
    </row>
    <row r="1450" ht="15.75" customHeight="1">
      <c r="G1450" s="51"/>
    </row>
    <row r="1451" ht="15.75" customHeight="1">
      <c r="G1451" s="51"/>
    </row>
    <row r="1452" ht="15.75" customHeight="1">
      <c r="G1452" s="51"/>
    </row>
    <row r="1453" ht="15.75" customHeight="1">
      <c r="G1453" s="51"/>
    </row>
    <row r="1454" ht="15.75" customHeight="1">
      <c r="G1454" s="51"/>
    </row>
    <row r="1455" ht="15.75" customHeight="1">
      <c r="G1455" s="51"/>
    </row>
    <row r="1456" ht="15.75" customHeight="1">
      <c r="G1456" s="51"/>
    </row>
    <row r="1457" ht="15.75" customHeight="1">
      <c r="G1457" s="51"/>
    </row>
    <row r="1458" ht="15.75" customHeight="1">
      <c r="G1458" s="51"/>
    </row>
    <row r="1459" ht="15.75" customHeight="1">
      <c r="G1459" s="51"/>
    </row>
    <row r="1460" ht="15.75" customHeight="1">
      <c r="G1460" s="51"/>
    </row>
    <row r="1461" ht="15.75" customHeight="1">
      <c r="G1461" s="51"/>
    </row>
    <row r="1462" ht="15.75" customHeight="1">
      <c r="G1462" s="51"/>
    </row>
    <row r="1463" ht="15.75" customHeight="1">
      <c r="G1463" s="51"/>
    </row>
    <row r="1464" ht="15.75" customHeight="1">
      <c r="G1464" s="51"/>
    </row>
    <row r="1465" ht="15.75" customHeight="1">
      <c r="G1465" s="51"/>
    </row>
    <row r="1466" ht="15.75" customHeight="1">
      <c r="G1466" s="51"/>
    </row>
    <row r="1467" ht="15.75" customHeight="1">
      <c r="G1467" s="51"/>
    </row>
    <row r="1468" ht="15.75" customHeight="1">
      <c r="G1468" s="51"/>
    </row>
    <row r="1469" ht="15.75" customHeight="1">
      <c r="G1469" s="51"/>
    </row>
    <row r="1470" ht="15.75" customHeight="1">
      <c r="G1470" s="51"/>
    </row>
    <row r="1471" ht="15.75" customHeight="1">
      <c r="G1471" s="51"/>
    </row>
    <row r="1472" ht="15.75" customHeight="1">
      <c r="G1472" s="51"/>
    </row>
    <row r="1473" ht="15.75" customHeight="1">
      <c r="G1473" s="51"/>
    </row>
    <row r="1474" ht="15.75" customHeight="1">
      <c r="G1474" s="51"/>
    </row>
    <row r="1475" ht="15.75" customHeight="1">
      <c r="G1475" s="51"/>
    </row>
    <row r="1476" ht="15.75" customHeight="1">
      <c r="G1476" s="51"/>
    </row>
    <row r="1477" ht="15.75" customHeight="1">
      <c r="G1477" s="51"/>
    </row>
    <row r="1478" ht="15.75" customHeight="1">
      <c r="G1478" s="51"/>
    </row>
    <row r="1479" ht="15.75" customHeight="1">
      <c r="G1479" s="51"/>
    </row>
    <row r="1480" ht="15.75" customHeight="1">
      <c r="G1480" s="51"/>
    </row>
    <row r="1481" ht="15.75" customHeight="1">
      <c r="G1481" s="51"/>
    </row>
    <row r="1482" ht="15.75" customHeight="1">
      <c r="G1482" s="51"/>
    </row>
    <row r="1483" ht="15.75" customHeight="1">
      <c r="G1483" s="51"/>
    </row>
    <row r="1484" ht="15.75" customHeight="1">
      <c r="G1484" s="51"/>
    </row>
    <row r="1485" ht="15.75" customHeight="1">
      <c r="G1485" s="51"/>
    </row>
    <row r="1486" ht="15.75" customHeight="1">
      <c r="G1486" s="51"/>
    </row>
    <row r="1487" ht="15.75" customHeight="1">
      <c r="G1487" s="51"/>
    </row>
    <row r="1488" ht="15.75" customHeight="1">
      <c r="G1488" s="51"/>
    </row>
    <row r="1489" ht="15.75" customHeight="1">
      <c r="G1489" s="51"/>
    </row>
    <row r="1490" ht="15.75" customHeight="1">
      <c r="G1490" s="51"/>
    </row>
    <row r="1491" ht="15.75" customHeight="1">
      <c r="G1491" s="51"/>
    </row>
    <row r="1492" ht="15.75" customHeight="1">
      <c r="G1492" s="51"/>
    </row>
    <row r="1493" ht="15.75" customHeight="1">
      <c r="G1493" s="51"/>
    </row>
    <row r="1494" ht="15.75" customHeight="1">
      <c r="G1494" s="51"/>
    </row>
    <row r="1495" ht="15.75" customHeight="1">
      <c r="G1495" s="51"/>
    </row>
    <row r="1496" ht="15.75" customHeight="1">
      <c r="G1496" s="51"/>
    </row>
    <row r="1497" ht="15.75" customHeight="1">
      <c r="G1497" s="51"/>
    </row>
    <row r="1498" ht="15.75" customHeight="1">
      <c r="G1498" s="51"/>
    </row>
    <row r="1499" ht="15.75" customHeight="1">
      <c r="G1499" s="51"/>
    </row>
    <row r="1500" ht="15.75" customHeight="1">
      <c r="G1500" s="51"/>
    </row>
    <row r="1501" ht="15.75" customHeight="1">
      <c r="G1501" s="51"/>
    </row>
    <row r="1502" ht="15.75" customHeight="1">
      <c r="G1502" s="51"/>
    </row>
    <row r="1503" ht="15.75" customHeight="1">
      <c r="G1503" s="51"/>
    </row>
    <row r="1504" ht="15.75" customHeight="1">
      <c r="G1504" s="51"/>
    </row>
    <row r="1505" ht="15.75" customHeight="1">
      <c r="G1505" s="51"/>
    </row>
    <row r="1506" ht="15.75" customHeight="1">
      <c r="G1506" s="51"/>
    </row>
    <row r="1507" ht="15.75" customHeight="1">
      <c r="G1507" s="51"/>
    </row>
    <row r="1508" ht="15.75" customHeight="1">
      <c r="G1508" s="51"/>
    </row>
    <row r="1509" ht="15.75" customHeight="1">
      <c r="G1509" s="51"/>
    </row>
    <row r="1510" ht="15.75" customHeight="1">
      <c r="G1510" s="51"/>
    </row>
    <row r="1511" ht="15.75" customHeight="1">
      <c r="G1511" s="51"/>
    </row>
    <row r="1512" ht="15.75" customHeight="1">
      <c r="G1512" s="51"/>
    </row>
    <row r="1513" ht="15.75" customHeight="1">
      <c r="G1513" s="51"/>
    </row>
    <row r="1514" ht="15.75" customHeight="1">
      <c r="G1514" s="51"/>
    </row>
    <row r="1515" ht="15.75" customHeight="1">
      <c r="G1515" s="51"/>
    </row>
    <row r="1516" ht="15.75" customHeight="1">
      <c r="G1516" s="51"/>
    </row>
    <row r="1517" ht="15.75" customHeight="1">
      <c r="G1517" s="51"/>
    </row>
    <row r="1518" ht="15.75" customHeight="1">
      <c r="G1518" s="51"/>
    </row>
    <row r="1519" ht="15.75" customHeight="1">
      <c r="G1519" s="51"/>
    </row>
    <row r="1520" ht="15.75" customHeight="1">
      <c r="G1520" s="51"/>
    </row>
    <row r="1521" ht="15.75" customHeight="1">
      <c r="G1521" s="51"/>
    </row>
    <row r="1522" ht="15.75" customHeight="1">
      <c r="G1522" s="51"/>
    </row>
    <row r="1523" ht="15.75" customHeight="1">
      <c r="G1523" s="51"/>
    </row>
    <row r="1524" ht="15.75" customHeight="1">
      <c r="G1524" s="51"/>
    </row>
    <row r="1525" ht="15.75" customHeight="1">
      <c r="G1525" s="51"/>
    </row>
    <row r="1526" ht="15.75" customHeight="1">
      <c r="G1526" s="51"/>
    </row>
    <row r="1527" ht="15.75" customHeight="1">
      <c r="G1527" s="51"/>
    </row>
    <row r="1528" ht="15.75" customHeight="1">
      <c r="G1528" s="51"/>
    </row>
    <row r="1529" ht="15.75" customHeight="1">
      <c r="G1529" s="51"/>
    </row>
    <row r="1530" ht="15.75" customHeight="1">
      <c r="G1530" s="51"/>
    </row>
    <row r="1531" ht="15.75" customHeight="1">
      <c r="G1531" s="51"/>
    </row>
    <row r="1532" ht="15.75" customHeight="1">
      <c r="G1532" s="51"/>
    </row>
    <row r="1533" ht="15.75" customHeight="1">
      <c r="G1533" s="51"/>
    </row>
    <row r="1534" ht="15.75" customHeight="1">
      <c r="G1534" s="51"/>
    </row>
    <row r="1535" ht="15.75" customHeight="1">
      <c r="G1535" s="51"/>
    </row>
    <row r="1536" ht="15.75" customHeight="1">
      <c r="G1536" s="51"/>
    </row>
    <row r="1537" ht="15.75" customHeight="1">
      <c r="G1537" s="51"/>
    </row>
    <row r="1538" ht="15.75" customHeight="1">
      <c r="G1538" s="51"/>
    </row>
    <row r="1539" ht="15.75" customHeight="1">
      <c r="G1539" s="51"/>
    </row>
    <row r="1540" ht="15.75" customHeight="1">
      <c r="G1540" s="51"/>
    </row>
    <row r="1541" ht="15.75" customHeight="1">
      <c r="G1541" s="51"/>
    </row>
    <row r="1542" ht="15.75" customHeight="1">
      <c r="G1542" s="51"/>
    </row>
    <row r="1543" ht="15.75" customHeight="1">
      <c r="G1543" s="51"/>
    </row>
    <row r="1544" ht="15.75" customHeight="1">
      <c r="G1544" s="51"/>
    </row>
    <row r="1545" ht="15.75" customHeight="1">
      <c r="G1545" s="51"/>
    </row>
    <row r="1546" ht="15.75" customHeight="1">
      <c r="G1546" s="51"/>
    </row>
    <row r="1547" ht="15.75" customHeight="1">
      <c r="G1547" s="51"/>
    </row>
    <row r="1548" ht="15.75" customHeight="1">
      <c r="G1548" s="51"/>
    </row>
    <row r="1549" ht="15.75" customHeight="1">
      <c r="G1549" s="51"/>
    </row>
    <row r="1550" ht="15.75" customHeight="1">
      <c r="G1550" s="51"/>
    </row>
    <row r="1551" ht="15.75" customHeight="1">
      <c r="G1551" s="51"/>
    </row>
    <row r="1552" ht="15.75" customHeight="1">
      <c r="G1552" s="51"/>
    </row>
    <row r="1553" ht="15.75" customHeight="1">
      <c r="G1553" s="51"/>
    </row>
    <row r="1554" ht="15.75" customHeight="1">
      <c r="G1554" s="51"/>
    </row>
    <row r="1555" ht="15.75" customHeight="1">
      <c r="G1555" s="51"/>
    </row>
    <row r="1556" ht="15.75" customHeight="1">
      <c r="G1556" s="51"/>
    </row>
    <row r="1557" ht="15.75" customHeight="1">
      <c r="G1557" s="51"/>
    </row>
    <row r="1558" ht="15.75" customHeight="1">
      <c r="G1558" s="51"/>
    </row>
    <row r="1559" ht="15.75" customHeight="1">
      <c r="G1559" s="51"/>
    </row>
    <row r="1560" ht="15.75" customHeight="1">
      <c r="G1560" s="51"/>
    </row>
    <row r="1561" ht="15.75" customHeight="1">
      <c r="G1561" s="51"/>
    </row>
    <row r="1562" ht="15.75" customHeight="1">
      <c r="G1562" s="51"/>
    </row>
    <row r="1563" ht="15.75" customHeight="1">
      <c r="G1563" s="51"/>
    </row>
    <row r="1564" ht="15.75" customHeight="1">
      <c r="G1564" s="51"/>
    </row>
    <row r="1565" ht="15.75" customHeight="1">
      <c r="G1565" s="51"/>
    </row>
    <row r="1566" ht="15.75" customHeight="1">
      <c r="G1566" s="51"/>
    </row>
    <row r="1567" ht="15.75" customHeight="1">
      <c r="G1567" s="51"/>
    </row>
    <row r="1568" ht="15.75" customHeight="1">
      <c r="G1568" s="51"/>
    </row>
    <row r="1569" ht="15.75" customHeight="1">
      <c r="G1569" s="51"/>
    </row>
    <row r="1570" ht="15.75" customHeight="1">
      <c r="G1570" s="51"/>
    </row>
    <row r="1571" ht="15.75" customHeight="1">
      <c r="G1571" s="51"/>
    </row>
    <row r="1572" ht="15.75" customHeight="1">
      <c r="G1572" s="51"/>
    </row>
    <row r="1573" ht="15.75" customHeight="1">
      <c r="G1573" s="51"/>
    </row>
    <row r="1574" ht="15.75" customHeight="1">
      <c r="G1574" s="51"/>
    </row>
    <row r="1575" ht="15.75" customHeight="1">
      <c r="G1575" s="51"/>
    </row>
    <row r="1576" ht="15.75" customHeight="1">
      <c r="G1576" s="51"/>
    </row>
    <row r="1577" ht="15.75" customHeight="1">
      <c r="G1577" s="51"/>
    </row>
    <row r="1578" ht="15.75" customHeight="1">
      <c r="G1578" s="51"/>
    </row>
    <row r="1579" ht="15.75" customHeight="1">
      <c r="G1579" s="51"/>
    </row>
    <row r="1580" ht="15.75" customHeight="1">
      <c r="G1580" s="51"/>
    </row>
    <row r="1581" ht="15.75" customHeight="1">
      <c r="G1581" s="51"/>
    </row>
    <row r="1582" ht="15.75" customHeight="1">
      <c r="G1582" s="51"/>
    </row>
    <row r="1583" ht="15.75" customHeight="1">
      <c r="G1583" s="51"/>
    </row>
    <row r="1584" ht="15.75" customHeight="1">
      <c r="G1584" s="51"/>
    </row>
    <row r="1585" ht="15.75" customHeight="1">
      <c r="G1585" s="51"/>
    </row>
    <row r="1586" ht="15.75" customHeight="1">
      <c r="G1586" s="51"/>
    </row>
    <row r="1587" ht="15.75" customHeight="1">
      <c r="G1587" s="51"/>
    </row>
    <row r="1588" ht="15.75" customHeight="1">
      <c r="G1588" s="51"/>
    </row>
    <row r="1589" ht="15.75" customHeight="1">
      <c r="G1589" s="51"/>
    </row>
    <row r="1590" ht="15.75" customHeight="1">
      <c r="G1590" s="51"/>
    </row>
    <row r="1591" ht="15.75" customHeight="1">
      <c r="G1591" s="51"/>
    </row>
    <row r="1592" ht="15.75" customHeight="1">
      <c r="G1592" s="51"/>
    </row>
    <row r="1593" ht="15.75" customHeight="1">
      <c r="G1593" s="51"/>
    </row>
    <row r="1594" ht="15.75" customHeight="1">
      <c r="G1594" s="51"/>
    </row>
    <row r="1595" ht="15.75" customHeight="1">
      <c r="G1595" s="51"/>
    </row>
    <row r="1596" ht="15.75" customHeight="1">
      <c r="G1596" s="51"/>
    </row>
    <row r="1597" ht="15.75" customHeight="1">
      <c r="G1597" s="51"/>
    </row>
    <row r="1598" ht="15.75" customHeight="1">
      <c r="G1598" s="51"/>
    </row>
    <row r="1599" ht="15.75" customHeight="1">
      <c r="G1599" s="51"/>
    </row>
    <row r="1600" ht="15.75" customHeight="1">
      <c r="G1600" s="51"/>
    </row>
    <row r="1601" ht="15.75" customHeight="1">
      <c r="G1601" s="51"/>
    </row>
    <row r="1602" ht="15.75" customHeight="1">
      <c r="G1602" s="51"/>
    </row>
    <row r="1603" ht="15.75" customHeight="1">
      <c r="G1603" s="51"/>
    </row>
    <row r="1604" ht="15.75" customHeight="1">
      <c r="G1604" s="51"/>
    </row>
    <row r="1605" ht="15.75" customHeight="1">
      <c r="G1605" s="51"/>
    </row>
    <row r="1606" ht="15.75" customHeight="1">
      <c r="G1606" s="51"/>
    </row>
    <row r="1607" ht="15.75" customHeight="1">
      <c r="G1607" s="51"/>
    </row>
    <row r="1608" ht="15.75" customHeight="1">
      <c r="G1608" s="51"/>
    </row>
    <row r="1609" ht="15.75" customHeight="1">
      <c r="G1609" s="51"/>
    </row>
    <row r="1610" ht="15.75" customHeight="1">
      <c r="G1610" s="51"/>
    </row>
    <row r="1611" ht="15.75" customHeight="1">
      <c r="G1611" s="51"/>
    </row>
    <row r="1612" ht="15.75" customHeight="1">
      <c r="G1612" s="51"/>
    </row>
    <row r="1613" ht="15.75" customHeight="1">
      <c r="G1613" s="51"/>
    </row>
    <row r="1614" ht="15.75" customHeight="1">
      <c r="G1614" s="51"/>
    </row>
    <row r="1615" ht="15.75" customHeight="1">
      <c r="G1615" s="51"/>
    </row>
    <row r="1616" ht="15.75" customHeight="1">
      <c r="G1616" s="51"/>
    </row>
    <row r="1617" ht="15.75" customHeight="1">
      <c r="G1617" s="51"/>
    </row>
    <row r="1618" ht="15.75" customHeight="1">
      <c r="G1618" s="51"/>
    </row>
    <row r="1619" ht="15.75" customHeight="1">
      <c r="G1619" s="51"/>
    </row>
    <row r="1620" ht="15.75" customHeight="1">
      <c r="G1620" s="51"/>
    </row>
    <row r="1621" ht="15.75" customHeight="1">
      <c r="G1621" s="51"/>
    </row>
    <row r="1622" ht="15.75" customHeight="1">
      <c r="G1622" s="51"/>
    </row>
    <row r="1623" ht="15.75" customHeight="1">
      <c r="G1623" s="51"/>
    </row>
    <row r="1624" ht="15.75" customHeight="1">
      <c r="G1624" s="51"/>
    </row>
    <row r="1625" ht="15.75" customHeight="1">
      <c r="G1625" s="51"/>
    </row>
    <row r="1626" ht="15.75" customHeight="1">
      <c r="G1626" s="51"/>
    </row>
    <row r="1627" ht="15.75" customHeight="1">
      <c r="G1627" s="51"/>
    </row>
    <row r="1628" ht="15.75" customHeight="1">
      <c r="G1628" s="51"/>
    </row>
    <row r="1629" ht="15.75" customHeight="1">
      <c r="G1629" s="51"/>
    </row>
    <row r="1630" ht="15.75" customHeight="1">
      <c r="G1630" s="51"/>
    </row>
    <row r="1631" ht="15.75" customHeight="1">
      <c r="G1631" s="51"/>
    </row>
    <row r="1632" ht="15.75" customHeight="1">
      <c r="G1632" s="51"/>
    </row>
    <row r="1633" ht="15.75" customHeight="1">
      <c r="G1633" s="51"/>
    </row>
    <row r="1634" ht="15.75" customHeight="1">
      <c r="G1634" s="51"/>
    </row>
    <row r="1635" ht="15.75" customHeight="1">
      <c r="G1635" s="51"/>
    </row>
    <row r="1636" ht="15.75" customHeight="1">
      <c r="G1636" s="51"/>
    </row>
    <row r="1637" ht="15.75" customHeight="1">
      <c r="G1637" s="51"/>
    </row>
    <row r="1638" ht="15.75" customHeight="1">
      <c r="G1638" s="51"/>
    </row>
    <row r="1639" ht="15.75" customHeight="1">
      <c r="G1639" s="51"/>
    </row>
    <row r="1640" ht="15.75" customHeight="1">
      <c r="G1640" s="51"/>
    </row>
    <row r="1641" ht="15.75" customHeight="1">
      <c r="G1641" s="51"/>
    </row>
    <row r="1642" ht="15.75" customHeight="1">
      <c r="G1642" s="51"/>
    </row>
    <row r="1643" ht="15.75" customHeight="1">
      <c r="G1643" s="51"/>
    </row>
    <row r="1644" ht="15.75" customHeight="1">
      <c r="G1644" s="51"/>
    </row>
    <row r="1645" ht="15.75" customHeight="1">
      <c r="G1645" s="51"/>
    </row>
    <row r="1646" ht="15.75" customHeight="1">
      <c r="G1646" s="51"/>
    </row>
    <row r="1647" ht="15.75" customHeight="1">
      <c r="G1647" s="51"/>
    </row>
    <row r="1648" ht="15.75" customHeight="1">
      <c r="G1648" s="51"/>
    </row>
    <row r="1649" ht="15.75" customHeight="1">
      <c r="G1649" s="51"/>
    </row>
    <row r="1650" ht="15.75" customHeight="1">
      <c r="G1650" s="51"/>
    </row>
    <row r="1651" ht="15.75" customHeight="1">
      <c r="G1651" s="51"/>
    </row>
    <row r="1652" ht="15.75" customHeight="1">
      <c r="G1652" s="51"/>
    </row>
    <row r="1653" ht="15.75" customHeight="1">
      <c r="G1653" s="51"/>
    </row>
    <row r="1654" ht="15.75" customHeight="1">
      <c r="G1654" s="51"/>
    </row>
    <row r="1655" ht="15.75" customHeight="1">
      <c r="G1655" s="51"/>
    </row>
    <row r="1656" ht="15.75" customHeight="1">
      <c r="G1656" s="51"/>
    </row>
    <row r="1657" ht="15.75" customHeight="1">
      <c r="G1657" s="51"/>
    </row>
    <row r="1658" ht="15.75" customHeight="1">
      <c r="G1658" s="51"/>
    </row>
    <row r="1659" ht="15.75" customHeight="1">
      <c r="G1659" s="51"/>
    </row>
    <row r="1660" ht="15.75" customHeight="1">
      <c r="G1660" s="51"/>
    </row>
    <row r="1661" ht="15.75" customHeight="1">
      <c r="G1661" s="51"/>
    </row>
    <row r="1662" ht="15.75" customHeight="1">
      <c r="G1662" s="51"/>
    </row>
    <row r="1663" ht="15.75" customHeight="1">
      <c r="G1663" s="51"/>
    </row>
    <row r="1664" ht="15.75" customHeight="1">
      <c r="G1664" s="51"/>
    </row>
    <row r="1665" ht="15.75" customHeight="1">
      <c r="G1665" s="51"/>
    </row>
    <row r="1666" ht="15.75" customHeight="1">
      <c r="G1666" s="51"/>
    </row>
    <row r="1667" ht="15.75" customHeight="1">
      <c r="G1667" s="51"/>
    </row>
    <row r="1668" ht="15.75" customHeight="1">
      <c r="G1668" s="51"/>
    </row>
    <row r="1669" ht="15.75" customHeight="1">
      <c r="G1669" s="51"/>
    </row>
    <row r="1670" ht="15.75" customHeight="1">
      <c r="G1670" s="51"/>
    </row>
    <row r="1671" ht="15.75" customHeight="1">
      <c r="G1671" s="51"/>
    </row>
    <row r="1672" ht="15.75" customHeight="1">
      <c r="G1672" s="51"/>
    </row>
    <row r="1673" ht="15.75" customHeight="1">
      <c r="G1673" s="51"/>
    </row>
    <row r="1674" ht="15.75" customHeight="1">
      <c r="G1674" s="51"/>
    </row>
    <row r="1675" ht="15.75" customHeight="1">
      <c r="G1675" s="51"/>
    </row>
    <row r="1676" ht="15.75" customHeight="1">
      <c r="G1676" s="51"/>
    </row>
    <row r="1677" ht="15.75" customHeight="1">
      <c r="G1677" s="51"/>
    </row>
    <row r="1678" ht="15.75" customHeight="1">
      <c r="G1678" s="51"/>
    </row>
    <row r="1679" ht="15.75" customHeight="1">
      <c r="G1679" s="51"/>
    </row>
    <row r="1680" ht="15.75" customHeight="1">
      <c r="G1680" s="51"/>
    </row>
    <row r="1681" ht="15.75" customHeight="1">
      <c r="G1681" s="51"/>
    </row>
    <row r="1682" ht="15.75" customHeight="1">
      <c r="G1682" s="51"/>
    </row>
    <row r="1683" ht="15.75" customHeight="1">
      <c r="G1683" s="51"/>
    </row>
    <row r="1684" ht="15.75" customHeight="1">
      <c r="G1684" s="51"/>
    </row>
    <row r="1685" ht="15.75" customHeight="1">
      <c r="G1685" s="51"/>
    </row>
    <row r="1686" ht="15.75" customHeight="1">
      <c r="G1686" s="51"/>
    </row>
    <row r="1687" ht="15.75" customHeight="1">
      <c r="G1687" s="51"/>
    </row>
    <row r="1688" ht="15.75" customHeight="1">
      <c r="G1688" s="51"/>
    </row>
    <row r="1689" ht="15.75" customHeight="1">
      <c r="G1689" s="51"/>
    </row>
    <row r="1690" ht="15.75" customHeight="1">
      <c r="G1690" s="51"/>
    </row>
    <row r="1691" ht="15.75" customHeight="1">
      <c r="G1691" s="51"/>
    </row>
    <row r="1692" ht="15.75" customHeight="1">
      <c r="G1692" s="51"/>
    </row>
    <row r="1693" ht="15.75" customHeight="1">
      <c r="G1693" s="51"/>
    </row>
    <row r="1694" ht="15.75" customHeight="1">
      <c r="G1694" s="51"/>
    </row>
    <row r="1695" ht="15.75" customHeight="1">
      <c r="G1695" s="51"/>
    </row>
    <row r="1696" ht="15.75" customHeight="1">
      <c r="G1696" s="51"/>
    </row>
    <row r="1697" ht="15.75" customHeight="1">
      <c r="G1697" s="51"/>
    </row>
    <row r="1698" ht="15.75" customHeight="1">
      <c r="G1698" s="51"/>
    </row>
    <row r="1699" ht="15.75" customHeight="1">
      <c r="G1699" s="51"/>
    </row>
    <row r="1700" ht="15.75" customHeight="1">
      <c r="G1700" s="51"/>
    </row>
    <row r="1701" ht="15.75" customHeight="1">
      <c r="G1701" s="51"/>
    </row>
    <row r="1702" ht="15.75" customHeight="1">
      <c r="G1702" s="51"/>
    </row>
    <row r="1703" ht="15.75" customHeight="1">
      <c r="G1703" s="51"/>
    </row>
    <row r="1704" ht="15.75" customHeight="1">
      <c r="G1704" s="51"/>
    </row>
    <row r="1705" ht="15.75" customHeight="1">
      <c r="G1705" s="51"/>
    </row>
    <row r="1706" ht="15.75" customHeight="1">
      <c r="G1706" s="51"/>
    </row>
    <row r="1707" ht="15.75" customHeight="1">
      <c r="G1707" s="51"/>
    </row>
    <row r="1708" ht="15.75" customHeight="1">
      <c r="G1708" s="51"/>
    </row>
    <row r="1709" ht="15.75" customHeight="1">
      <c r="G1709" s="51"/>
    </row>
    <row r="1710" ht="15.75" customHeight="1">
      <c r="G1710" s="51"/>
    </row>
    <row r="1711" ht="15.75" customHeight="1">
      <c r="G1711" s="51"/>
    </row>
    <row r="1712" ht="15.75" customHeight="1">
      <c r="G1712" s="51"/>
    </row>
    <row r="1713" ht="15.75" customHeight="1">
      <c r="G1713" s="51"/>
    </row>
    <row r="1714" ht="15.75" customHeight="1">
      <c r="G1714" s="51"/>
    </row>
    <row r="1715" ht="15.75" customHeight="1">
      <c r="G1715" s="51"/>
    </row>
    <row r="1716" ht="15.75" customHeight="1">
      <c r="G1716" s="51"/>
    </row>
    <row r="1717" ht="15.75" customHeight="1">
      <c r="G1717" s="51"/>
    </row>
    <row r="1718" ht="15.75" customHeight="1">
      <c r="G1718" s="51"/>
    </row>
    <row r="1719" ht="15.75" customHeight="1">
      <c r="G1719" s="51"/>
    </row>
    <row r="1720" ht="15.75" customHeight="1">
      <c r="G1720" s="51"/>
    </row>
    <row r="1721" ht="15.75" customHeight="1">
      <c r="G1721" s="51"/>
    </row>
    <row r="1722" ht="15.75" customHeight="1">
      <c r="G1722" s="51"/>
    </row>
    <row r="1723" ht="15.75" customHeight="1">
      <c r="G1723" s="51"/>
    </row>
    <row r="1724" ht="15.75" customHeight="1">
      <c r="G1724" s="51"/>
    </row>
    <row r="1725" ht="15.75" customHeight="1">
      <c r="G1725" s="51"/>
    </row>
    <row r="1726" ht="15.75" customHeight="1">
      <c r="G1726" s="51"/>
    </row>
    <row r="1727" ht="15.75" customHeight="1">
      <c r="G1727" s="51"/>
    </row>
    <row r="1728" ht="15.75" customHeight="1">
      <c r="G1728" s="51"/>
    </row>
    <row r="1729" ht="15.75" customHeight="1">
      <c r="G1729" s="51"/>
    </row>
    <row r="1730" ht="15.75" customHeight="1">
      <c r="G1730" s="51"/>
    </row>
    <row r="1731" ht="15.75" customHeight="1">
      <c r="G1731" s="51"/>
    </row>
    <row r="1732" ht="15.75" customHeight="1">
      <c r="G1732" s="51"/>
    </row>
    <row r="1733" ht="15.75" customHeight="1">
      <c r="G1733" s="51"/>
    </row>
    <row r="1734" ht="15.75" customHeight="1">
      <c r="G1734" s="51"/>
    </row>
    <row r="1735" ht="15.75" customHeight="1">
      <c r="G1735" s="51"/>
    </row>
    <row r="1736" ht="15.75" customHeight="1">
      <c r="G1736" s="51"/>
    </row>
    <row r="1737" ht="15.75" customHeight="1">
      <c r="G1737" s="51"/>
    </row>
    <row r="1738" ht="15.75" customHeight="1">
      <c r="G1738" s="51"/>
    </row>
    <row r="1739" ht="15.75" customHeight="1">
      <c r="G1739" s="51"/>
    </row>
    <row r="1740" ht="15.75" customHeight="1">
      <c r="G1740" s="51"/>
    </row>
    <row r="1741" ht="15.75" customHeight="1">
      <c r="G1741" s="51"/>
    </row>
    <row r="1742" ht="15.75" customHeight="1">
      <c r="G1742" s="51"/>
    </row>
    <row r="1743" ht="15.75" customHeight="1">
      <c r="G1743" s="51"/>
    </row>
    <row r="1744" ht="15.75" customHeight="1">
      <c r="G1744" s="51"/>
    </row>
    <row r="1745" ht="15.75" customHeight="1">
      <c r="G1745" s="51"/>
    </row>
    <row r="1746" ht="15.75" customHeight="1">
      <c r="G1746" s="51"/>
    </row>
    <row r="1747" ht="15.75" customHeight="1">
      <c r="G1747" s="51"/>
    </row>
    <row r="1748" ht="15.75" customHeight="1">
      <c r="G1748" s="51"/>
    </row>
    <row r="1749" ht="15.75" customHeight="1">
      <c r="G1749" s="51"/>
    </row>
    <row r="1750" ht="15.75" customHeight="1">
      <c r="G1750" s="51"/>
    </row>
    <row r="1751" ht="15.75" customHeight="1">
      <c r="G1751" s="51"/>
    </row>
    <row r="1752" ht="15.75" customHeight="1">
      <c r="G1752" s="51"/>
    </row>
    <row r="1753" ht="15.75" customHeight="1">
      <c r="G1753" s="51"/>
    </row>
    <row r="1754" ht="15.75" customHeight="1">
      <c r="G1754" s="51"/>
    </row>
    <row r="1755" ht="15.75" customHeight="1">
      <c r="G1755" s="51"/>
    </row>
    <row r="1756" ht="15.75" customHeight="1">
      <c r="G1756" s="51"/>
    </row>
    <row r="1757" ht="15.75" customHeight="1">
      <c r="G1757" s="51"/>
    </row>
    <row r="1758" ht="15.75" customHeight="1">
      <c r="G1758" s="51"/>
    </row>
    <row r="1759" ht="15.75" customHeight="1">
      <c r="G1759" s="51"/>
    </row>
    <row r="1760" ht="15.75" customHeight="1">
      <c r="G1760" s="51"/>
    </row>
    <row r="1761" ht="15.75" customHeight="1">
      <c r="G1761" s="51"/>
    </row>
    <row r="1762" ht="15.75" customHeight="1">
      <c r="G1762" s="51"/>
    </row>
    <row r="1763" ht="15.75" customHeight="1">
      <c r="G1763" s="51"/>
    </row>
    <row r="1764" ht="15.75" customHeight="1">
      <c r="G1764" s="51"/>
    </row>
    <row r="1765" ht="15.75" customHeight="1">
      <c r="G1765" s="51"/>
    </row>
    <row r="1766" ht="15.75" customHeight="1">
      <c r="G1766" s="51"/>
    </row>
    <row r="1767" ht="15.75" customHeight="1">
      <c r="G1767" s="51"/>
    </row>
    <row r="1768" ht="15.75" customHeight="1">
      <c r="G1768" s="51"/>
    </row>
    <row r="1769" ht="15.75" customHeight="1">
      <c r="G1769" s="51"/>
    </row>
    <row r="1770" ht="15.75" customHeight="1">
      <c r="G1770" s="51"/>
    </row>
    <row r="1771" ht="15.75" customHeight="1">
      <c r="G1771" s="51"/>
    </row>
    <row r="1772" ht="15.75" customHeight="1">
      <c r="G1772" s="51"/>
    </row>
    <row r="1773" ht="15.75" customHeight="1">
      <c r="G1773" s="51"/>
    </row>
    <row r="1774" ht="15.75" customHeight="1">
      <c r="G1774" s="51"/>
    </row>
    <row r="1775" ht="15.75" customHeight="1">
      <c r="G1775" s="51"/>
    </row>
    <row r="1776" ht="15.75" customHeight="1">
      <c r="G1776" s="51"/>
    </row>
    <row r="1777" ht="15.75" customHeight="1">
      <c r="G1777" s="51"/>
    </row>
    <row r="1778" ht="15.75" customHeight="1">
      <c r="G1778" s="51"/>
    </row>
    <row r="1779" ht="15.75" customHeight="1">
      <c r="G1779" s="51"/>
    </row>
    <row r="1780" ht="15.75" customHeight="1">
      <c r="G1780" s="51"/>
    </row>
    <row r="1781" ht="15.75" customHeight="1">
      <c r="G1781" s="51"/>
    </row>
    <row r="1782" ht="15.75" customHeight="1">
      <c r="G1782" s="51"/>
    </row>
    <row r="1783" ht="15.75" customHeight="1">
      <c r="G1783" s="51"/>
    </row>
    <row r="1784" ht="15.75" customHeight="1">
      <c r="G1784" s="51"/>
    </row>
    <row r="1785" ht="15.75" customHeight="1">
      <c r="G1785" s="51"/>
    </row>
    <row r="1786" ht="15.75" customHeight="1">
      <c r="G1786" s="51"/>
    </row>
    <row r="1787" ht="15.75" customHeight="1">
      <c r="G1787" s="51"/>
    </row>
    <row r="1788" ht="15.75" customHeight="1">
      <c r="G1788" s="51"/>
    </row>
    <row r="1789" ht="15.75" customHeight="1">
      <c r="G1789" s="51"/>
    </row>
    <row r="1790" ht="15.75" customHeight="1">
      <c r="G1790" s="51"/>
    </row>
    <row r="1791" ht="15.75" customHeight="1">
      <c r="G1791" s="51"/>
    </row>
    <row r="1792" ht="15.75" customHeight="1">
      <c r="G1792" s="51"/>
    </row>
    <row r="1793" ht="15.75" customHeight="1">
      <c r="G1793" s="51"/>
    </row>
    <row r="1794" ht="15.75" customHeight="1">
      <c r="G1794" s="51"/>
    </row>
    <row r="1795" ht="15.75" customHeight="1">
      <c r="G1795" s="51"/>
    </row>
    <row r="1796" ht="15.75" customHeight="1">
      <c r="G1796" s="51"/>
    </row>
    <row r="1797" ht="15.75" customHeight="1">
      <c r="G1797" s="51"/>
    </row>
    <row r="1798" ht="15.75" customHeight="1">
      <c r="G1798" s="51"/>
    </row>
    <row r="1799" ht="15.75" customHeight="1">
      <c r="G1799" s="51"/>
    </row>
    <row r="1800" ht="15.75" customHeight="1">
      <c r="G1800" s="51"/>
    </row>
    <row r="1801" ht="15.75" customHeight="1">
      <c r="G1801" s="51"/>
    </row>
    <row r="1802" ht="15.75" customHeight="1">
      <c r="G1802" s="51"/>
    </row>
    <row r="1803" ht="15.75" customHeight="1">
      <c r="G1803" s="51"/>
    </row>
    <row r="1804" ht="15.75" customHeight="1">
      <c r="G1804" s="51"/>
    </row>
    <row r="1805" ht="15.75" customHeight="1">
      <c r="G1805" s="51"/>
    </row>
    <row r="1806" ht="15.75" customHeight="1">
      <c r="G1806" s="51"/>
    </row>
    <row r="1807" ht="15.75" customHeight="1">
      <c r="G1807" s="51"/>
    </row>
    <row r="1808" ht="15.75" customHeight="1">
      <c r="G1808" s="51"/>
    </row>
    <row r="1809" ht="15.75" customHeight="1">
      <c r="G1809" s="51"/>
    </row>
    <row r="1810" ht="15.75" customHeight="1">
      <c r="G1810" s="51"/>
    </row>
    <row r="1811" ht="15.75" customHeight="1">
      <c r="G1811" s="51"/>
    </row>
    <row r="1812" ht="15.75" customHeight="1">
      <c r="G1812" s="51"/>
    </row>
    <row r="1813" ht="15.75" customHeight="1">
      <c r="G1813" s="51"/>
    </row>
    <row r="1814" ht="15.75" customHeight="1">
      <c r="G1814" s="51"/>
    </row>
    <row r="1815" ht="15.75" customHeight="1">
      <c r="G1815" s="51"/>
    </row>
    <row r="1816" ht="15.75" customHeight="1">
      <c r="G1816" s="51"/>
    </row>
    <row r="1817" ht="15.75" customHeight="1">
      <c r="G1817" s="51"/>
    </row>
    <row r="1818" ht="15.75" customHeight="1">
      <c r="G1818" s="51"/>
    </row>
    <row r="1819" ht="15.75" customHeight="1">
      <c r="G1819" s="51"/>
    </row>
    <row r="1820" ht="15.75" customHeight="1">
      <c r="G1820" s="51"/>
    </row>
    <row r="1821" ht="15.75" customHeight="1">
      <c r="G1821" s="51"/>
    </row>
    <row r="1822" ht="15.75" customHeight="1">
      <c r="G1822" s="51"/>
    </row>
    <row r="1823" ht="15.75" customHeight="1">
      <c r="G1823" s="51"/>
    </row>
    <row r="1824" ht="15.75" customHeight="1">
      <c r="G1824" s="51"/>
    </row>
    <row r="1825" ht="15.75" customHeight="1">
      <c r="G1825" s="51"/>
    </row>
    <row r="1826" ht="15.75" customHeight="1">
      <c r="G1826" s="51"/>
    </row>
    <row r="1827" ht="15.75" customHeight="1">
      <c r="G1827" s="51"/>
    </row>
    <row r="1828" ht="15.75" customHeight="1">
      <c r="G1828" s="51"/>
    </row>
    <row r="1829" ht="15.75" customHeight="1">
      <c r="G1829" s="51"/>
    </row>
    <row r="1830" ht="15.75" customHeight="1">
      <c r="G1830" s="51"/>
    </row>
    <row r="1831" ht="15.75" customHeight="1">
      <c r="G1831" s="51"/>
    </row>
    <row r="1832" ht="15.75" customHeight="1">
      <c r="G1832" s="51"/>
    </row>
    <row r="1833" ht="15.75" customHeight="1">
      <c r="G1833" s="51"/>
    </row>
    <row r="1834" ht="15.75" customHeight="1">
      <c r="G1834" s="51"/>
    </row>
    <row r="1835" ht="15.75" customHeight="1">
      <c r="G1835" s="51"/>
    </row>
    <row r="1836" ht="15.75" customHeight="1">
      <c r="G1836" s="51"/>
    </row>
    <row r="1837" ht="15.75" customHeight="1">
      <c r="G1837" s="51"/>
    </row>
    <row r="1838" ht="15.75" customHeight="1">
      <c r="G1838" s="51"/>
    </row>
    <row r="1839" ht="15.75" customHeight="1">
      <c r="G1839" s="51"/>
    </row>
    <row r="1840" ht="15.75" customHeight="1">
      <c r="G1840" s="51"/>
    </row>
    <row r="1841" ht="15.75" customHeight="1">
      <c r="G1841" s="51"/>
    </row>
    <row r="1842" ht="15.75" customHeight="1">
      <c r="G1842" s="51"/>
    </row>
    <row r="1843" ht="15.75" customHeight="1">
      <c r="G1843" s="51"/>
    </row>
    <row r="1844" ht="15.75" customHeight="1">
      <c r="G1844" s="51"/>
    </row>
    <row r="1845" ht="15.75" customHeight="1">
      <c r="G1845" s="51"/>
    </row>
    <row r="1846" ht="15.75" customHeight="1">
      <c r="G1846" s="51"/>
    </row>
    <row r="1847" ht="15.75" customHeight="1">
      <c r="G1847" s="51"/>
    </row>
    <row r="1848" ht="15.75" customHeight="1">
      <c r="G1848" s="51"/>
    </row>
    <row r="1849" ht="15.75" customHeight="1">
      <c r="G1849" s="51"/>
    </row>
    <row r="1850" ht="15.75" customHeight="1">
      <c r="G1850" s="51"/>
    </row>
    <row r="1851" ht="15.75" customHeight="1">
      <c r="G1851" s="51"/>
    </row>
    <row r="1852" ht="15.75" customHeight="1">
      <c r="G1852" s="51"/>
    </row>
    <row r="1853" ht="15.75" customHeight="1">
      <c r="G1853" s="51"/>
    </row>
    <row r="1854" ht="15.75" customHeight="1">
      <c r="G1854" s="51"/>
    </row>
    <row r="1855" ht="15.75" customHeight="1">
      <c r="G1855" s="51"/>
    </row>
    <row r="1856" ht="15.75" customHeight="1">
      <c r="G1856" s="51"/>
    </row>
    <row r="1857" ht="15.75" customHeight="1">
      <c r="G1857" s="51"/>
    </row>
    <row r="1858" ht="15.75" customHeight="1">
      <c r="G1858" s="51"/>
    </row>
    <row r="1859" ht="15.75" customHeight="1">
      <c r="G1859" s="51"/>
    </row>
    <row r="1860" ht="15.75" customHeight="1">
      <c r="G1860" s="51"/>
    </row>
    <row r="1861" ht="15.75" customHeight="1">
      <c r="G1861" s="51"/>
    </row>
    <row r="1862" ht="15.75" customHeight="1">
      <c r="G1862" s="51"/>
    </row>
    <row r="1863" ht="15.75" customHeight="1">
      <c r="G1863" s="51"/>
    </row>
    <row r="1864" ht="15.75" customHeight="1">
      <c r="G1864" s="51"/>
    </row>
    <row r="1865" ht="15.75" customHeight="1">
      <c r="G1865" s="51"/>
    </row>
    <row r="1866" ht="15.75" customHeight="1">
      <c r="G1866" s="51"/>
    </row>
    <row r="1867" ht="15.75" customHeight="1">
      <c r="G1867" s="51"/>
    </row>
    <row r="1868" ht="15.75" customHeight="1">
      <c r="G1868" s="51"/>
    </row>
    <row r="1869" ht="15.75" customHeight="1">
      <c r="G1869" s="51"/>
    </row>
    <row r="1870" ht="15.75" customHeight="1">
      <c r="G1870" s="51"/>
    </row>
    <row r="1871" ht="15.75" customHeight="1">
      <c r="G1871" s="51"/>
    </row>
    <row r="1872" ht="15.75" customHeight="1">
      <c r="G1872" s="51"/>
    </row>
    <row r="1873" ht="15.75" customHeight="1">
      <c r="G1873" s="51"/>
    </row>
    <row r="1874" ht="15.75" customHeight="1">
      <c r="G1874" s="51"/>
    </row>
    <row r="1875" ht="15.75" customHeight="1">
      <c r="G1875" s="51"/>
    </row>
    <row r="1876" ht="15.75" customHeight="1">
      <c r="G1876" s="51"/>
    </row>
    <row r="1877" ht="15.75" customHeight="1">
      <c r="G1877" s="51"/>
    </row>
    <row r="1878" ht="15.75" customHeight="1">
      <c r="G1878" s="51"/>
    </row>
    <row r="1879" ht="15.75" customHeight="1">
      <c r="G1879" s="51"/>
    </row>
    <row r="1880" ht="15.75" customHeight="1">
      <c r="G1880" s="51"/>
    </row>
    <row r="1881" ht="15.75" customHeight="1">
      <c r="G1881" s="51"/>
    </row>
    <row r="1882" ht="15.75" customHeight="1">
      <c r="G1882" s="51"/>
    </row>
    <row r="1883" ht="15.75" customHeight="1">
      <c r="G1883" s="51"/>
    </row>
    <row r="1884" ht="15.75" customHeight="1">
      <c r="G1884" s="51"/>
    </row>
    <row r="1885" ht="15.75" customHeight="1">
      <c r="G1885" s="51"/>
    </row>
    <row r="1886" ht="15.75" customHeight="1">
      <c r="G1886" s="51"/>
    </row>
    <row r="1887" ht="15.75" customHeight="1">
      <c r="G1887" s="51"/>
    </row>
    <row r="1888" ht="15.75" customHeight="1">
      <c r="G1888" s="51"/>
    </row>
    <row r="1889" ht="15.75" customHeight="1">
      <c r="G1889" s="51"/>
    </row>
    <row r="1890" ht="15.75" customHeight="1">
      <c r="G1890" s="51"/>
    </row>
    <row r="1891" ht="15.75" customHeight="1">
      <c r="G1891" s="51"/>
    </row>
    <row r="1892" ht="15.75" customHeight="1">
      <c r="G1892" s="51"/>
    </row>
    <row r="1893" ht="15.75" customHeight="1">
      <c r="G1893" s="51"/>
    </row>
    <row r="1894" ht="15.75" customHeight="1">
      <c r="G1894" s="51"/>
    </row>
    <row r="1895" ht="15.75" customHeight="1">
      <c r="G1895" s="51"/>
    </row>
    <row r="1896" ht="15.75" customHeight="1">
      <c r="G1896" s="51"/>
    </row>
    <row r="1897" ht="15.75" customHeight="1">
      <c r="G1897" s="51"/>
    </row>
    <row r="1898" ht="15.75" customHeight="1">
      <c r="G1898" s="51"/>
    </row>
    <row r="1899" ht="15.75" customHeight="1">
      <c r="G1899" s="51"/>
    </row>
    <row r="1900" ht="15.75" customHeight="1">
      <c r="G1900" s="51"/>
    </row>
    <row r="1901" ht="15.75" customHeight="1">
      <c r="G1901" s="51"/>
    </row>
    <row r="1902" ht="15.75" customHeight="1">
      <c r="G1902" s="51"/>
    </row>
    <row r="1903" ht="15.75" customHeight="1">
      <c r="G1903" s="51"/>
    </row>
    <row r="1904" ht="15.75" customHeight="1">
      <c r="G1904" s="51"/>
    </row>
    <row r="1905" ht="15.75" customHeight="1">
      <c r="G1905" s="51"/>
    </row>
    <row r="1906" ht="15.75" customHeight="1">
      <c r="G1906" s="51"/>
    </row>
    <row r="1907" ht="15.75" customHeight="1">
      <c r="G1907" s="51"/>
    </row>
    <row r="1908" ht="15.75" customHeight="1">
      <c r="G1908" s="51"/>
    </row>
    <row r="1909" ht="15.75" customHeight="1">
      <c r="G1909" s="51"/>
    </row>
    <row r="1910" ht="15.75" customHeight="1">
      <c r="G1910" s="51"/>
    </row>
    <row r="1911" ht="15.75" customHeight="1">
      <c r="G1911" s="51"/>
    </row>
    <row r="1912" ht="15.75" customHeight="1">
      <c r="G1912" s="51"/>
    </row>
    <row r="1913" ht="15.75" customHeight="1">
      <c r="G1913" s="51"/>
    </row>
    <row r="1914" ht="15.75" customHeight="1">
      <c r="G1914" s="51"/>
    </row>
    <row r="1915" ht="15.75" customHeight="1">
      <c r="G1915" s="51"/>
    </row>
    <row r="1916" ht="15.75" customHeight="1">
      <c r="G1916" s="51"/>
    </row>
    <row r="1917" ht="15.75" customHeight="1">
      <c r="G1917" s="51"/>
    </row>
    <row r="1918" ht="15.75" customHeight="1">
      <c r="G1918" s="51"/>
    </row>
    <row r="1919" ht="15.75" customHeight="1">
      <c r="G1919" s="51"/>
    </row>
    <row r="1920" ht="15.75" customHeight="1">
      <c r="G1920" s="51"/>
    </row>
    <row r="1921" ht="15.75" customHeight="1">
      <c r="G1921" s="51"/>
    </row>
    <row r="1922" ht="15.75" customHeight="1">
      <c r="G1922" s="51"/>
    </row>
    <row r="1923" ht="15.75" customHeight="1">
      <c r="G1923" s="51"/>
    </row>
    <row r="1924" ht="15.75" customHeight="1">
      <c r="G1924" s="51"/>
    </row>
    <row r="1925" ht="15.75" customHeight="1">
      <c r="G1925" s="51"/>
    </row>
    <row r="1926" ht="15.75" customHeight="1">
      <c r="G1926" s="51"/>
    </row>
    <row r="1927" ht="15.75" customHeight="1">
      <c r="G1927" s="51"/>
    </row>
    <row r="1928" ht="15.75" customHeight="1">
      <c r="G1928" s="51"/>
    </row>
    <row r="1929" ht="15.75" customHeight="1">
      <c r="G1929" s="51"/>
    </row>
    <row r="1930" ht="15.75" customHeight="1">
      <c r="G1930" s="51"/>
    </row>
    <row r="1931" ht="15.75" customHeight="1">
      <c r="G1931" s="51"/>
    </row>
    <row r="1932" ht="15.75" customHeight="1">
      <c r="G1932" s="51"/>
    </row>
    <row r="1933" ht="15.75" customHeight="1">
      <c r="G1933" s="51"/>
    </row>
    <row r="1934" ht="15.75" customHeight="1">
      <c r="G1934" s="51"/>
    </row>
    <row r="1935" ht="15.75" customHeight="1">
      <c r="G1935" s="51"/>
    </row>
    <row r="1936" ht="15.75" customHeight="1">
      <c r="G1936" s="51"/>
    </row>
    <row r="1937" ht="15.75" customHeight="1">
      <c r="G1937" s="51"/>
    </row>
    <row r="1938" ht="15.75" customHeight="1">
      <c r="G1938" s="51"/>
    </row>
    <row r="1939" ht="15.75" customHeight="1">
      <c r="G1939" s="51"/>
    </row>
    <row r="1940" ht="15.75" customHeight="1">
      <c r="G1940" s="51"/>
    </row>
    <row r="1941" ht="15.75" customHeight="1">
      <c r="G1941" s="51"/>
    </row>
    <row r="1942" ht="15.75" customHeight="1">
      <c r="G1942" s="51"/>
    </row>
    <row r="1943" ht="15.75" customHeight="1">
      <c r="G1943" s="51"/>
    </row>
    <row r="1944" ht="15.75" customHeight="1">
      <c r="G1944" s="51"/>
    </row>
    <row r="1945" ht="15.75" customHeight="1">
      <c r="G1945" s="51"/>
    </row>
    <row r="1946" ht="15.75" customHeight="1">
      <c r="G1946" s="51"/>
    </row>
    <row r="1947" ht="15.75" customHeight="1">
      <c r="G1947" s="51"/>
    </row>
    <row r="1948" ht="15.75" customHeight="1">
      <c r="G1948" s="51"/>
    </row>
    <row r="1949" ht="15.75" customHeight="1">
      <c r="G1949" s="51"/>
    </row>
    <row r="1950" ht="15.75" customHeight="1">
      <c r="G1950" s="51"/>
    </row>
    <row r="1951" ht="15.75" customHeight="1">
      <c r="G1951" s="51"/>
    </row>
    <row r="1952" ht="15.75" customHeight="1">
      <c r="G1952" s="51"/>
    </row>
    <row r="1953" ht="15.75" customHeight="1">
      <c r="G1953" s="51"/>
    </row>
    <row r="1954" ht="15.75" customHeight="1">
      <c r="G1954" s="51"/>
    </row>
    <row r="1955" ht="15.75" customHeight="1">
      <c r="G1955" s="51"/>
    </row>
    <row r="1956" ht="15.75" customHeight="1">
      <c r="G1956" s="51"/>
    </row>
    <row r="1957" ht="15.75" customHeight="1">
      <c r="G1957" s="51"/>
    </row>
    <row r="1958" ht="15.75" customHeight="1">
      <c r="G1958" s="51"/>
    </row>
    <row r="1959" ht="15.75" customHeight="1">
      <c r="G1959" s="51"/>
    </row>
    <row r="1960" ht="15.75" customHeight="1">
      <c r="G1960" s="51"/>
    </row>
    <row r="1961" ht="15.75" customHeight="1">
      <c r="G1961" s="51"/>
    </row>
    <row r="1962" ht="15.75" customHeight="1">
      <c r="G1962" s="51"/>
    </row>
    <row r="1963" ht="15.75" customHeight="1">
      <c r="G1963" s="51"/>
    </row>
    <row r="1964" ht="15.75" customHeight="1">
      <c r="G1964" s="51"/>
    </row>
    <row r="1965" ht="15.75" customHeight="1">
      <c r="G1965" s="51"/>
    </row>
    <row r="1966" ht="15.75" customHeight="1">
      <c r="G1966" s="51"/>
    </row>
    <row r="1967" ht="15.75" customHeight="1">
      <c r="G1967" s="51"/>
    </row>
    <row r="1968" ht="15.75" customHeight="1">
      <c r="G1968" s="51"/>
    </row>
    <row r="1969" ht="15.75" customHeight="1">
      <c r="G1969" s="51"/>
    </row>
    <row r="1970" ht="15.75" customHeight="1">
      <c r="G1970" s="51"/>
    </row>
    <row r="1971" ht="15.75" customHeight="1">
      <c r="G1971" s="51"/>
    </row>
    <row r="1972" ht="15.75" customHeight="1">
      <c r="G1972" s="51"/>
    </row>
    <row r="1973" ht="15.75" customHeight="1">
      <c r="G1973" s="51"/>
    </row>
    <row r="1974" ht="15.75" customHeight="1">
      <c r="G1974" s="51"/>
    </row>
    <row r="1975" ht="15.75" customHeight="1">
      <c r="G1975" s="51"/>
    </row>
    <row r="1976" ht="15.75" customHeight="1">
      <c r="G1976" s="51"/>
    </row>
    <row r="1977" ht="15.75" customHeight="1">
      <c r="G1977" s="51"/>
    </row>
    <row r="1978" ht="15.75" customHeight="1">
      <c r="G1978" s="51"/>
    </row>
    <row r="1979" ht="15.75" customHeight="1">
      <c r="G1979" s="51"/>
    </row>
    <row r="1980" ht="15.75" customHeight="1">
      <c r="G1980" s="51"/>
    </row>
    <row r="1981" ht="15.75" customHeight="1">
      <c r="G1981" s="51"/>
    </row>
    <row r="1982" ht="15.75" customHeight="1">
      <c r="G1982" s="51"/>
    </row>
    <row r="1983" ht="15.75" customHeight="1">
      <c r="G1983" s="51"/>
    </row>
    <row r="1984" ht="15.75" customHeight="1">
      <c r="G1984" s="51"/>
    </row>
    <row r="1985" ht="15.75" customHeight="1">
      <c r="G1985" s="51"/>
    </row>
    <row r="1986" ht="15.75" customHeight="1">
      <c r="G1986" s="51"/>
    </row>
    <row r="1987" ht="15.75" customHeight="1">
      <c r="G1987" s="51"/>
    </row>
    <row r="1988" ht="15.75" customHeight="1">
      <c r="G1988" s="51"/>
    </row>
    <row r="1989" ht="15.75" customHeight="1">
      <c r="G1989" s="51"/>
    </row>
    <row r="1990" ht="15.75" customHeight="1">
      <c r="G1990" s="51"/>
    </row>
    <row r="1991" ht="15.75" customHeight="1">
      <c r="G1991" s="51"/>
    </row>
    <row r="1992" ht="15.75" customHeight="1">
      <c r="G1992" s="51"/>
    </row>
    <row r="1993" ht="15.75" customHeight="1">
      <c r="G1993" s="51"/>
    </row>
    <row r="1994" ht="15.75" customHeight="1">
      <c r="G1994" s="51"/>
    </row>
    <row r="1995" ht="15.75" customHeight="1">
      <c r="G1995" s="51"/>
    </row>
    <row r="1996" ht="15.75" customHeight="1">
      <c r="G1996" s="51"/>
    </row>
    <row r="1997" ht="15.75" customHeight="1">
      <c r="G1997" s="51"/>
    </row>
    <row r="1998" ht="15.75" customHeight="1">
      <c r="G1998" s="51"/>
    </row>
    <row r="1999" ht="15.75" customHeight="1">
      <c r="G1999" s="51"/>
    </row>
    <row r="2000" ht="15.75" customHeight="1">
      <c r="G2000" s="51"/>
    </row>
    <row r="2001" ht="15.75" customHeight="1">
      <c r="G2001" s="51"/>
    </row>
    <row r="2002" ht="15.75" customHeight="1">
      <c r="G2002" s="51"/>
    </row>
    <row r="2003" ht="15.75" customHeight="1">
      <c r="G2003" s="51"/>
    </row>
    <row r="2004" ht="15.75" customHeight="1">
      <c r="G2004" s="51"/>
    </row>
    <row r="2005" ht="15.75" customHeight="1">
      <c r="G2005" s="51"/>
    </row>
    <row r="2006" ht="15.75" customHeight="1">
      <c r="G2006" s="51"/>
    </row>
    <row r="2007" ht="15.75" customHeight="1">
      <c r="G2007" s="51"/>
    </row>
    <row r="2008" ht="15.75" customHeight="1">
      <c r="G2008" s="51"/>
    </row>
    <row r="2009" ht="15.75" customHeight="1">
      <c r="G2009" s="51"/>
    </row>
    <row r="2010" ht="15.75" customHeight="1">
      <c r="G2010" s="51"/>
    </row>
    <row r="2011" ht="15.75" customHeight="1">
      <c r="G2011" s="51"/>
    </row>
    <row r="2012" ht="15.75" customHeight="1">
      <c r="G2012" s="51"/>
    </row>
    <row r="2013" ht="15.75" customHeight="1">
      <c r="G2013" s="51"/>
    </row>
    <row r="2014" ht="15.75" customHeight="1">
      <c r="G2014" s="51"/>
    </row>
    <row r="2015" ht="15.75" customHeight="1">
      <c r="G2015" s="51"/>
    </row>
    <row r="2016" ht="15.75" customHeight="1">
      <c r="G2016" s="51"/>
    </row>
    <row r="2017" ht="15.75" customHeight="1">
      <c r="G2017" s="51"/>
    </row>
    <row r="2018" ht="15.75" customHeight="1">
      <c r="G2018" s="51"/>
    </row>
    <row r="2019" ht="15.75" customHeight="1">
      <c r="G2019" s="51"/>
    </row>
    <row r="2020" ht="15.75" customHeight="1">
      <c r="G2020" s="51"/>
    </row>
    <row r="2021" ht="15.75" customHeight="1">
      <c r="G2021" s="51"/>
    </row>
    <row r="2022" ht="15.75" customHeight="1">
      <c r="G2022" s="51"/>
    </row>
    <row r="2023" ht="15.75" customHeight="1">
      <c r="G2023" s="51"/>
    </row>
    <row r="2024" ht="15.75" customHeight="1">
      <c r="G2024" s="51"/>
    </row>
    <row r="2025" ht="15.75" customHeight="1">
      <c r="G2025" s="51"/>
    </row>
    <row r="2026" ht="15.75" customHeight="1">
      <c r="G2026" s="51"/>
    </row>
    <row r="2027" ht="15.75" customHeight="1">
      <c r="G2027" s="51"/>
    </row>
    <row r="2028" ht="15.75" customHeight="1">
      <c r="G2028" s="51"/>
    </row>
    <row r="2029" ht="15.75" customHeight="1">
      <c r="G2029" s="51"/>
    </row>
    <row r="2030" ht="15.75" customHeight="1">
      <c r="G2030" s="51"/>
    </row>
    <row r="2031" ht="15.75" customHeight="1">
      <c r="G2031" s="51"/>
    </row>
    <row r="2032" ht="15.75" customHeight="1">
      <c r="G2032" s="51"/>
    </row>
    <row r="2033" ht="15.75" customHeight="1">
      <c r="G2033" s="51"/>
    </row>
    <row r="2034" ht="15.75" customHeight="1">
      <c r="G2034" s="51"/>
    </row>
    <row r="2035" ht="15.75" customHeight="1">
      <c r="G2035" s="51"/>
    </row>
    <row r="2036" ht="15.75" customHeight="1">
      <c r="G2036" s="51"/>
    </row>
    <row r="2037" ht="15.75" customHeight="1">
      <c r="G2037" s="51"/>
    </row>
    <row r="2038" ht="15.75" customHeight="1">
      <c r="G2038" s="51"/>
    </row>
    <row r="2039" ht="15.75" customHeight="1">
      <c r="G2039" s="51"/>
    </row>
    <row r="2040" ht="15.75" customHeight="1">
      <c r="G2040" s="51"/>
    </row>
    <row r="2041" ht="15.75" customHeight="1">
      <c r="G2041" s="51"/>
    </row>
    <row r="2042" ht="15.75" customHeight="1">
      <c r="G2042" s="51"/>
    </row>
    <row r="2043" ht="15.75" customHeight="1">
      <c r="G2043" s="51"/>
    </row>
    <row r="2044" ht="15.75" customHeight="1">
      <c r="G2044" s="51"/>
    </row>
    <row r="2045" ht="15.75" customHeight="1">
      <c r="G2045" s="51"/>
    </row>
    <row r="2046" ht="15.75" customHeight="1">
      <c r="G2046" s="51"/>
    </row>
    <row r="2047" ht="15.75" customHeight="1">
      <c r="G2047" s="51"/>
    </row>
    <row r="2048" ht="15.75" customHeight="1">
      <c r="G2048" s="51"/>
    </row>
    <row r="2049" ht="15.75" customHeight="1">
      <c r="G2049" s="51"/>
    </row>
    <row r="2050" ht="15.75" customHeight="1">
      <c r="G2050" s="51"/>
    </row>
    <row r="2051" ht="15.75" customHeight="1">
      <c r="G2051" s="51"/>
    </row>
    <row r="2052" ht="15.75" customHeight="1">
      <c r="G2052" s="51"/>
    </row>
    <row r="2053" ht="15.75" customHeight="1">
      <c r="G2053" s="51"/>
    </row>
    <row r="2054" ht="15.75" customHeight="1">
      <c r="G2054" s="51"/>
    </row>
    <row r="2055" ht="15.75" customHeight="1">
      <c r="G2055" s="51"/>
    </row>
    <row r="2056" ht="15.75" customHeight="1">
      <c r="G2056" s="51"/>
    </row>
    <row r="2057" ht="15.75" customHeight="1">
      <c r="G2057" s="51"/>
    </row>
    <row r="2058" ht="15.75" customHeight="1">
      <c r="G2058" s="51"/>
    </row>
    <row r="2059" ht="15.75" customHeight="1">
      <c r="G2059" s="51"/>
    </row>
    <row r="2060" ht="15.75" customHeight="1">
      <c r="G2060" s="51"/>
    </row>
    <row r="2061" ht="15.75" customHeight="1">
      <c r="G2061" s="51"/>
    </row>
    <row r="2062" ht="15.75" customHeight="1">
      <c r="G2062" s="51"/>
    </row>
    <row r="2063" ht="15.75" customHeight="1">
      <c r="G2063" s="51"/>
    </row>
    <row r="2064" ht="15.75" customHeight="1">
      <c r="G2064" s="51"/>
    </row>
    <row r="2065" ht="15.75" customHeight="1">
      <c r="G2065" s="51"/>
    </row>
    <row r="2066" ht="15.75" customHeight="1">
      <c r="G2066" s="51"/>
    </row>
    <row r="2067" ht="15.75" customHeight="1">
      <c r="G2067" s="51"/>
    </row>
    <row r="2068" ht="15.75" customHeight="1">
      <c r="G2068" s="51"/>
    </row>
    <row r="2069" ht="15.75" customHeight="1">
      <c r="G2069" s="51"/>
    </row>
    <row r="2070" ht="15.75" customHeight="1">
      <c r="G2070" s="51"/>
    </row>
    <row r="2071" ht="15.75" customHeight="1">
      <c r="G2071" s="51"/>
    </row>
    <row r="2072" ht="15.75" customHeight="1">
      <c r="G2072" s="51"/>
    </row>
    <row r="2073" ht="15.75" customHeight="1">
      <c r="G2073" s="51"/>
    </row>
    <row r="2074" ht="15.75" customHeight="1">
      <c r="G2074" s="51"/>
    </row>
    <row r="2075" ht="15.75" customHeight="1">
      <c r="G2075" s="51"/>
    </row>
    <row r="2076" ht="15.75" customHeight="1">
      <c r="G2076" s="51"/>
    </row>
    <row r="2077" ht="15.75" customHeight="1">
      <c r="G2077" s="51"/>
    </row>
    <row r="2078" ht="15.75" customHeight="1">
      <c r="G2078" s="51"/>
    </row>
    <row r="2079" ht="15.75" customHeight="1">
      <c r="G2079" s="51"/>
    </row>
    <row r="2080" ht="15.75" customHeight="1">
      <c r="G2080" s="51"/>
    </row>
    <row r="2081" ht="15.75" customHeight="1">
      <c r="G2081" s="51"/>
    </row>
    <row r="2082" ht="15.75" customHeight="1">
      <c r="G2082" s="51"/>
    </row>
    <row r="2083" ht="15.75" customHeight="1">
      <c r="G2083" s="51"/>
    </row>
    <row r="2084" ht="15.75" customHeight="1">
      <c r="G2084" s="51"/>
    </row>
    <row r="2085" ht="15.75" customHeight="1">
      <c r="G2085" s="51"/>
    </row>
    <row r="2086" ht="15.75" customHeight="1">
      <c r="G2086" s="51"/>
    </row>
    <row r="2087" ht="15.75" customHeight="1">
      <c r="G2087" s="51"/>
    </row>
    <row r="2088" ht="15.75" customHeight="1">
      <c r="G2088" s="51"/>
    </row>
    <row r="2089" ht="15.75" customHeight="1">
      <c r="G2089" s="51"/>
    </row>
    <row r="2090" ht="15.75" customHeight="1">
      <c r="G2090" s="51"/>
    </row>
    <row r="2091" ht="15.75" customHeight="1">
      <c r="G2091" s="51"/>
    </row>
    <row r="2092" ht="15.75" customHeight="1">
      <c r="G2092" s="51"/>
    </row>
    <row r="2093" ht="15.75" customHeight="1">
      <c r="G2093" s="51"/>
    </row>
    <row r="2094" ht="15.75" customHeight="1">
      <c r="G2094" s="51"/>
    </row>
    <row r="2095" ht="15.75" customHeight="1">
      <c r="G2095" s="51"/>
    </row>
    <row r="2096" ht="15.75" customHeight="1">
      <c r="G2096" s="51"/>
    </row>
    <row r="2097" ht="15.75" customHeight="1">
      <c r="G2097" s="51"/>
    </row>
    <row r="2098" ht="15.75" customHeight="1">
      <c r="G2098" s="51"/>
    </row>
    <row r="2099" ht="15.75" customHeight="1">
      <c r="G2099" s="51"/>
    </row>
    <row r="2100" ht="15.75" customHeight="1">
      <c r="G2100" s="51"/>
    </row>
    <row r="2101" ht="15.75" customHeight="1">
      <c r="G2101" s="51"/>
    </row>
    <row r="2102" ht="15.75" customHeight="1">
      <c r="G2102" s="51"/>
    </row>
    <row r="2103" ht="15.75" customHeight="1">
      <c r="G2103" s="51"/>
    </row>
    <row r="2104" ht="15.75" customHeight="1">
      <c r="G2104" s="51"/>
    </row>
    <row r="2105" ht="15.75" customHeight="1">
      <c r="G2105" s="51"/>
    </row>
    <row r="2106" ht="15.75" customHeight="1">
      <c r="G2106" s="51"/>
    </row>
    <row r="2107" ht="15.75" customHeight="1">
      <c r="G2107" s="51"/>
    </row>
    <row r="2108" ht="15.75" customHeight="1">
      <c r="G2108" s="51"/>
    </row>
    <row r="2109" ht="15.75" customHeight="1">
      <c r="G2109" s="51"/>
    </row>
    <row r="2110" ht="15.75" customHeight="1">
      <c r="G2110" s="51"/>
    </row>
    <row r="2111" ht="15.75" customHeight="1">
      <c r="G2111" s="51"/>
    </row>
    <row r="2112" ht="15.75" customHeight="1">
      <c r="G2112" s="51"/>
    </row>
    <row r="2113" ht="15.75" customHeight="1">
      <c r="G2113" s="51"/>
    </row>
    <row r="2114" ht="15.75" customHeight="1">
      <c r="G2114" s="51"/>
    </row>
    <row r="2115" ht="15.75" customHeight="1">
      <c r="G2115" s="51"/>
    </row>
    <row r="2116" ht="15.75" customHeight="1">
      <c r="G2116" s="51"/>
    </row>
    <row r="2117" ht="15.75" customHeight="1">
      <c r="G2117" s="51"/>
    </row>
    <row r="2118" ht="15.75" customHeight="1">
      <c r="G2118" s="51"/>
    </row>
    <row r="2119" ht="15.75" customHeight="1">
      <c r="G2119" s="51"/>
    </row>
    <row r="2120" ht="15.75" customHeight="1">
      <c r="G2120" s="51"/>
    </row>
    <row r="2121" ht="15.75" customHeight="1">
      <c r="G2121" s="51"/>
    </row>
    <row r="2122" ht="15.75" customHeight="1">
      <c r="G2122" s="51"/>
    </row>
    <row r="2123" ht="15.75" customHeight="1">
      <c r="G2123" s="51"/>
    </row>
    <row r="2124" ht="15.75" customHeight="1">
      <c r="G2124" s="51"/>
    </row>
    <row r="2125" ht="15.75" customHeight="1">
      <c r="G2125" s="51"/>
    </row>
    <row r="2126" ht="15.75" customHeight="1">
      <c r="G2126" s="51"/>
    </row>
    <row r="2127" ht="15.75" customHeight="1">
      <c r="G2127" s="51"/>
    </row>
    <row r="2128" ht="15.75" customHeight="1">
      <c r="G2128" s="51"/>
    </row>
    <row r="2129" ht="15.75" customHeight="1">
      <c r="G2129" s="51"/>
    </row>
    <row r="2130" ht="15.75" customHeight="1">
      <c r="G2130" s="51"/>
    </row>
    <row r="2131" ht="15.75" customHeight="1">
      <c r="G2131" s="51"/>
    </row>
    <row r="2132" ht="15.75" customHeight="1">
      <c r="G2132" s="51"/>
    </row>
    <row r="2133" ht="15.75" customHeight="1">
      <c r="G2133" s="51"/>
    </row>
    <row r="2134" ht="15.75" customHeight="1">
      <c r="G2134" s="51"/>
    </row>
    <row r="2135" ht="15.75" customHeight="1">
      <c r="G2135" s="51"/>
    </row>
    <row r="2136" ht="15.75" customHeight="1">
      <c r="G2136" s="51"/>
    </row>
    <row r="2137" ht="15.75" customHeight="1">
      <c r="G2137" s="51"/>
    </row>
    <row r="2138" ht="15.75" customHeight="1">
      <c r="G2138" s="51"/>
    </row>
    <row r="2139" ht="15.75" customHeight="1">
      <c r="G2139" s="51"/>
    </row>
    <row r="2140" ht="15.75" customHeight="1">
      <c r="G2140" s="51"/>
    </row>
    <row r="2141" ht="15.75" customHeight="1">
      <c r="G2141" s="51"/>
    </row>
    <row r="2142" ht="15.75" customHeight="1">
      <c r="G2142" s="51"/>
    </row>
    <row r="2143" ht="15.75" customHeight="1">
      <c r="G2143" s="51"/>
    </row>
    <row r="2144" ht="15.75" customHeight="1">
      <c r="G2144" s="51"/>
    </row>
    <row r="2145" ht="15.75" customHeight="1">
      <c r="G2145" s="51"/>
    </row>
    <row r="2146" ht="15.75" customHeight="1">
      <c r="G2146" s="51"/>
    </row>
    <row r="2147" ht="15.75" customHeight="1">
      <c r="G2147" s="51"/>
    </row>
    <row r="2148" ht="15.75" customHeight="1">
      <c r="G2148" s="51"/>
    </row>
    <row r="2149" ht="15.75" customHeight="1">
      <c r="G2149" s="51"/>
    </row>
    <row r="2150" ht="15.75" customHeight="1">
      <c r="G2150" s="51"/>
    </row>
    <row r="2151" ht="15.75" customHeight="1">
      <c r="G2151" s="51"/>
    </row>
    <row r="2152" ht="15.75" customHeight="1">
      <c r="G2152" s="51"/>
    </row>
    <row r="2153" ht="15.75" customHeight="1">
      <c r="G2153" s="51"/>
    </row>
    <row r="2154" ht="15.75" customHeight="1">
      <c r="G2154" s="51"/>
    </row>
    <row r="2155" ht="15.75" customHeight="1">
      <c r="G2155" s="51"/>
    </row>
    <row r="2156" ht="15.75" customHeight="1">
      <c r="G2156" s="51"/>
    </row>
    <row r="2157" ht="15.75" customHeight="1">
      <c r="G2157" s="51"/>
    </row>
    <row r="2158" ht="15.75" customHeight="1">
      <c r="G2158" s="51"/>
    </row>
    <row r="2159" ht="15.75" customHeight="1">
      <c r="G2159" s="51"/>
    </row>
    <row r="2160" ht="15.75" customHeight="1">
      <c r="G2160" s="51"/>
    </row>
    <row r="2161" ht="15.75" customHeight="1">
      <c r="G2161" s="51"/>
    </row>
    <row r="2162" ht="15.75" customHeight="1">
      <c r="G2162" s="51"/>
    </row>
    <row r="2163" ht="15.75" customHeight="1">
      <c r="G2163" s="51"/>
    </row>
    <row r="2164" ht="15.75" customHeight="1">
      <c r="G2164" s="51"/>
    </row>
    <row r="2165" ht="15.75" customHeight="1">
      <c r="G2165" s="51"/>
    </row>
    <row r="2166" ht="15.75" customHeight="1">
      <c r="G2166" s="51"/>
    </row>
    <row r="2167" ht="15.75" customHeight="1">
      <c r="G2167" s="51"/>
    </row>
    <row r="2168" ht="15.75" customHeight="1">
      <c r="G2168" s="51"/>
    </row>
    <row r="2169" ht="15.75" customHeight="1">
      <c r="G2169" s="51"/>
    </row>
    <row r="2170" ht="15.75" customHeight="1">
      <c r="G2170" s="51"/>
    </row>
    <row r="2171" ht="15.75" customHeight="1">
      <c r="G2171" s="51"/>
    </row>
    <row r="2172" ht="15.75" customHeight="1">
      <c r="G2172" s="51"/>
    </row>
    <row r="2173" ht="15.75" customHeight="1">
      <c r="G2173" s="51"/>
    </row>
    <row r="2174" ht="15.75" customHeight="1">
      <c r="G2174" s="51"/>
    </row>
    <row r="2175" ht="15.75" customHeight="1">
      <c r="G2175" s="51"/>
    </row>
    <row r="2176" ht="15.75" customHeight="1">
      <c r="G2176" s="51"/>
    </row>
    <row r="2177" ht="15.75" customHeight="1">
      <c r="G2177" s="51"/>
    </row>
    <row r="2178" ht="15.75" customHeight="1">
      <c r="G2178" s="51"/>
    </row>
    <row r="2179" ht="15.75" customHeight="1">
      <c r="G2179" s="51"/>
    </row>
    <row r="2180" ht="15.75" customHeight="1">
      <c r="G2180" s="51"/>
    </row>
    <row r="2181" ht="15.75" customHeight="1">
      <c r="G2181" s="51"/>
    </row>
    <row r="2182" ht="15.75" customHeight="1">
      <c r="G2182" s="51"/>
    </row>
    <row r="2183" ht="15.75" customHeight="1">
      <c r="G2183" s="51"/>
    </row>
    <row r="2184" ht="15.75" customHeight="1">
      <c r="G2184" s="51"/>
    </row>
    <row r="2185" ht="15.75" customHeight="1">
      <c r="G2185" s="51"/>
    </row>
    <row r="2186" ht="15.75" customHeight="1">
      <c r="G2186" s="51"/>
    </row>
    <row r="2187" ht="15.75" customHeight="1">
      <c r="G2187" s="51"/>
    </row>
    <row r="2188" ht="15.75" customHeight="1">
      <c r="G2188" s="51"/>
    </row>
    <row r="2189" ht="15.75" customHeight="1">
      <c r="G2189" s="51"/>
    </row>
    <row r="2190" ht="15.75" customHeight="1">
      <c r="G2190" s="51"/>
    </row>
    <row r="2191" ht="15.75" customHeight="1">
      <c r="G2191" s="51"/>
    </row>
    <row r="2192" ht="15.75" customHeight="1">
      <c r="G2192" s="51"/>
    </row>
    <row r="2193" ht="15.75" customHeight="1">
      <c r="G2193" s="51"/>
    </row>
    <row r="2194" ht="15.75" customHeight="1">
      <c r="G2194" s="51"/>
    </row>
    <row r="2195" ht="15.75" customHeight="1">
      <c r="G2195" s="51"/>
    </row>
    <row r="2196" ht="15.75" customHeight="1">
      <c r="G2196" s="51"/>
    </row>
    <row r="2197" ht="15.75" customHeight="1">
      <c r="G2197" s="51"/>
    </row>
    <row r="2198" ht="15.75" customHeight="1">
      <c r="G2198" s="51"/>
    </row>
    <row r="2199" ht="15.75" customHeight="1">
      <c r="G2199" s="51"/>
    </row>
    <row r="2200" ht="15.75" customHeight="1">
      <c r="G2200" s="51"/>
    </row>
    <row r="2201" ht="15.75" customHeight="1">
      <c r="G2201" s="51"/>
    </row>
    <row r="2202" ht="15.75" customHeight="1">
      <c r="G2202" s="51"/>
    </row>
    <row r="2203" ht="15.75" customHeight="1">
      <c r="G2203" s="51"/>
    </row>
    <row r="2204" ht="15.75" customHeight="1">
      <c r="G2204" s="51"/>
    </row>
    <row r="2205" ht="15.75" customHeight="1">
      <c r="G2205" s="51"/>
    </row>
    <row r="2206" ht="15.75" customHeight="1">
      <c r="G2206" s="51"/>
    </row>
    <row r="2207" ht="15.75" customHeight="1">
      <c r="G2207" s="51"/>
    </row>
    <row r="2208" ht="15.75" customHeight="1">
      <c r="G2208" s="51"/>
    </row>
    <row r="2209" ht="15.75" customHeight="1">
      <c r="G2209" s="51"/>
    </row>
    <row r="2210" ht="15.75" customHeight="1">
      <c r="G2210" s="51"/>
    </row>
    <row r="2211" ht="15.75" customHeight="1">
      <c r="G2211" s="51"/>
    </row>
    <row r="2212" ht="15.75" customHeight="1">
      <c r="G2212" s="51"/>
    </row>
    <row r="2213" ht="15.75" customHeight="1">
      <c r="G2213" s="51"/>
    </row>
    <row r="2214" ht="15.75" customHeight="1">
      <c r="G2214" s="51"/>
    </row>
    <row r="2215" ht="15.75" customHeight="1">
      <c r="G2215" s="51"/>
    </row>
    <row r="2216" ht="15.75" customHeight="1">
      <c r="G2216" s="51"/>
    </row>
    <row r="2217" ht="15.75" customHeight="1">
      <c r="G2217" s="51"/>
    </row>
    <row r="2218" ht="15.75" customHeight="1">
      <c r="G2218" s="51"/>
    </row>
    <row r="2219" ht="15.75" customHeight="1">
      <c r="G2219" s="51"/>
    </row>
    <row r="2220" ht="15.75" customHeight="1">
      <c r="G2220" s="51"/>
    </row>
    <row r="2221" ht="15.75" customHeight="1">
      <c r="G2221" s="51"/>
    </row>
    <row r="2222" ht="15.75" customHeight="1">
      <c r="G2222" s="51"/>
    </row>
    <row r="2223" ht="15.75" customHeight="1">
      <c r="G2223" s="51"/>
    </row>
    <row r="2224" ht="15.75" customHeight="1">
      <c r="G2224" s="51"/>
    </row>
    <row r="2225" ht="15.75" customHeight="1">
      <c r="G2225" s="51"/>
    </row>
    <row r="2226" ht="15.75" customHeight="1">
      <c r="G2226" s="51"/>
    </row>
    <row r="2227" ht="15.75" customHeight="1">
      <c r="G2227" s="51"/>
    </row>
    <row r="2228" ht="15.75" customHeight="1">
      <c r="G2228" s="51"/>
    </row>
    <row r="2229" ht="15.75" customHeight="1">
      <c r="G2229" s="51"/>
    </row>
    <row r="2230" ht="15.75" customHeight="1">
      <c r="G2230" s="51"/>
    </row>
    <row r="2231" ht="15.75" customHeight="1">
      <c r="G2231" s="51"/>
    </row>
    <row r="2232" ht="15.75" customHeight="1">
      <c r="G2232" s="51"/>
    </row>
    <row r="2233" ht="15.75" customHeight="1">
      <c r="G2233" s="51"/>
    </row>
    <row r="2234" ht="15.75" customHeight="1">
      <c r="G2234" s="51"/>
    </row>
    <row r="2235" ht="15.75" customHeight="1">
      <c r="G2235" s="51"/>
    </row>
    <row r="2236" ht="15.75" customHeight="1">
      <c r="G2236" s="51"/>
    </row>
    <row r="2237" ht="15.75" customHeight="1">
      <c r="G2237" s="51"/>
    </row>
    <row r="2238" ht="15.75" customHeight="1">
      <c r="G2238" s="51"/>
    </row>
    <row r="2239" ht="15.75" customHeight="1">
      <c r="G2239" s="51"/>
    </row>
    <row r="2240" ht="15.75" customHeight="1">
      <c r="G2240" s="51"/>
    </row>
    <row r="2241" ht="15.75" customHeight="1">
      <c r="G2241" s="51"/>
    </row>
    <row r="2242" ht="15.75" customHeight="1">
      <c r="G2242" s="51"/>
    </row>
    <row r="2243" ht="15.75" customHeight="1">
      <c r="G2243" s="51"/>
    </row>
    <row r="2244" ht="15.75" customHeight="1">
      <c r="G2244" s="51"/>
    </row>
    <row r="2245" ht="15.75" customHeight="1">
      <c r="G2245" s="51"/>
    </row>
    <row r="2246" ht="15.75" customHeight="1">
      <c r="G2246" s="51"/>
    </row>
    <row r="2247" ht="15.75" customHeight="1">
      <c r="G2247" s="51"/>
    </row>
    <row r="2248" ht="15.75" customHeight="1">
      <c r="G2248" s="51"/>
    </row>
    <row r="2249" ht="15.75" customHeight="1">
      <c r="G2249" s="51"/>
    </row>
    <row r="2250" ht="15.75" customHeight="1">
      <c r="G2250" s="51"/>
    </row>
    <row r="2251" ht="15.75" customHeight="1">
      <c r="G2251" s="51"/>
    </row>
    <row r="2252" ht="15.75" customHeight="1">
      <c r="G2252" s="51"/>
    </row>
    <row r="2253" ht="15.75" customHeight="1">
      <c r="G2253" s="51"/>
    </row>
    <row r="2254" ht="15.75" customHeight="1">
      <c r="G2254" s="51"/>
    </row>
    <row r="2255" ht="15.75" customHeight="1">
      <c r="G2255" s="51"/>
    </row>
    <row r="2256" ht="15.75" customHeight="1">
      <c r="G2256" s="51"/>
    </row>
    <row r="2257" ht="15.75" customHeight="1">
      <c r="G2257" s="51"/>
    </row>
    <row r="2258" ht="15.75" customHeight="1">
      <c r="G2258" s="51"/>
    </row>
    <row r="2259" ht="15.75" customHeight="1">
      <c r="G2259" s="51"/>
    </row>
    <row r="2260" ht="15.75" customHeight="1">
      <c r="G2260" s="51"/>
    </row>
    <row r="2261" ht="15.75" customHeight="1">
      <c r="G2261" s="51"/>
    </row>
    <row r="2262" ht="15.75" customHeight="1">
      <c r="G2262" s="51"/>
    </row>
    <row r="2263" ht="15.75" customHeight="1">
      <c r="G2263" s="51"/>
    </row>
    <row r="2264" ht="15.75" customHeight="1">
      <c r="G2264" s="51"/>
    </row>
    <row r="2265" ht="15.75" customHeight="1">
      <c r="G2265" s="51"/>
    </row>
    <row r="2266" ht="15.75" customHeight="1">
      <c r="G2266" s="51"/>
    </row>
    <row r="2267" ht="15.75" customHeight="1">
      <c r="G2267" s="51"/>
    </row>
    <row r="2268" ht="15.75" customHeight="1">
      <c r="G2268" s="51"/>
    </row>
    <row r="2269" ht="15.75" customHeight="1">
      <c r="G2269" s="51"/>
    </row>
    <row r="2270" ht="15.75" customHeight="1">
      <c r="G2270" s="51"/>
    </row>
    <row r="2271" ht="15.75" customHeight="1">
      <c r="G2271" s="51"/>
    </row>
    <row r="2272" ht="15.75" customHeight="1">
      <c r="G2272" s="51"/>
    </row>
    <row r="2273" ht="15.75" customHeight="1">
      <c r="G2273" s="51"/>
    </row>
    <row r="2274" ht="15.75" customHeight="1">
      <c r="G2274" s="51"/>
    </row>
    <row r="2275" ht="15.75" customHeight="1">
      <c r="G2275" s="51"/>
    </row>
    <row r="2276" ht="15.75" customHeight="1">
      <c r="G2276" s="51"/>
    </row>
    <row r="2277" ht="15.75" customHeight="1">
      <c r="G2277" s="51"/>
    </row>
    <row r="2278" ht="15.75" customHeight="1">
      <c r="G2278" s="51"/>
    </row>
    <row r="2279" ht="15.75" customHeight="1">
      <c r="G2279" s="51"/>
    </row>
    <row r="2280" ht="15.75" customHeight="1">
      <c r="G2280" s="51"/>
    </row>
    <row r="2281" ht="15.75" customHeight="1">
      <c r="G2281" s="51"/>
    </row>
    <row r="2282" ht="15.75" customHeight="1">
      <c r="G2282" s="51"/>
    </row>
    <row r="2283" ht="15.75" customHeight="1">
      <c r="G2283" s="51"/>
    </row>
    <row r="2284" ht="15.75" customHeight="1">
      <c r="G2284" s="51"/>
    </row>
    <row r="2285" ht="15.75" customHeight="1">
      <c r="G2285" s="51"/>
    </row>
    <row r="2286" ht="15.75" customHeight="1">
      <c r="G2286" s="51"/>
    </row>
    <row r="2287" ht="15.75" customHeight="1">
      <c r="G2287" s="51"/>
    </row>
    <row r="2288" ht="15.75" customHeight="1">
      <c r="G2288" s="51"/>
    </row>
    <row r="2289" ht="15.75" customHeight="1">
      <c r="G2289" s="51"/>
    </row>
    <row r="2290" ht="15.75" customHeight="1">
      <c r="G2290" s="51"/>
    </row>
    <row r="2291" ht="15.75" customHeight="1">
      <c r="G2291" s="51"/>
    </row>
    <row r="2292" ht="15.75" customHeight="1">
      <c r="G2292" s="51"/>
    </row>
    <row r="2293" ht="15.75" customHeight="1">
      <c r="G2293" s="51"/>
    </row>
    <row r="2294" ht="15.75" customHeight="1">
      <c r="G2294" s="51"/>
    </row>
    <row r="2295" ht="15.75" customHeight="1">
      <c r="G2295" s="51"/>
    </row>
    <row r="2296" ht="15.75" customHeight="1">
      <c r="G2296" s="51"/>
    </row>
    <row r="2297" ht="15.75" customHeight="1">
      <c r="G2297" s="51"/>
    </row>
    <row r="2298" ht="15.75" customHeight="1">
      <c r="G2298" s="51"/>
    </row>
    <row r="2299" ht="15.75" customHeight="1">
      <c r="G2299" s="51"/>
    </row>
    <row r="2300" ht="15.75" customHeight="1">
      <c r="G2300" s="51"/>
    </row>
    <row r="2301" ht="15.75" customHeight="1">
      <c r="G2301" s="51"/>
    </row>
    <row r="2302" ht="15.75" customHeight="1">
      <c r="G2302" s="51"/>
    </row>
    <row r="2303" ht="15.75" customHeight="1">
      <c r="G2303" s="51"/>
    </row>
    <row r="2304" ht="15.75" customHeight="1">
      <c r="G2304" s="51"/>
    </row>
    <row r="2305" ht="15.75" customHeight="1">
      <c r="G2305" s="51"/>
    </row>
    <row r="2306" ht="15.75" customHeight="1">
      <c r="G2306" s="51"/>
    </row>
    <row r="2307" ht="15.75" customHeight="1">
      <c r="G2307" s="51"/>
    </row>
    <row r="2308" ht="15.75" customHeight="1">
      <c r="G2308" s="51"/>
    </row>
    <row r="2309" ht="15.75" customHeight="1">
      <c r="G2309" s="51"/>
    </row>
    <row r="2310" ht="15.75" customHeight="1">
      <c r="G2310" s="51"/>
    </row>
    <row r="2311" ht="15.75" customHeight="1">
      <c r="G2311" s="51"/>
    </row>
    <row r="2312" ht="15.75" customHeight="1">
      <c r="G2312" s="51"/>
    </row>
    <row r="2313" ht="15.75" customHeight="1">
      <c r="G2313" s="51"/>
    </row>
    <row r="2314" ht="15.75" customHeight="1">
      <c r="G2314" s="51"/>
    </row>
    <row r="2315" ht="15.75" customHeight="1">
      <c r="G2315" s="51"/>
    </row>
    <row r="2316" ht="15.75" customHeight="1">
      <c r="G2316" s="51"/>
    </row>
    <row r="2317" ht="15.75" customHeight="1">
      <c r="G2317" s="51"/>
    </row>
    <row r="2318" ht="15.75" customHeight="1">
      <c r="G2318" s="51"/>
    </row>
    <row r="2319" ht="15.75" customHeight="1">
      <c r="G2319" s="51"/>
    </row>
    <row r="2320" ht="15.75" customHeight="1">
      <c r="G2320" s="51"/>
    </row>
    <row r="2321" ht="15.75" customHeight="1">
      <c r="G2321" s="51"/>
    </row>
    <row r="2322" ht="15.75" customHeight="1">
      <c r="G2322" s="51"/>
    </row>
    <row r="2323" ht="15.75" customHeight="1">
      <c r="G2323" s="51"/>
    </row>
    <row r="2324" ht="15.75" customHeight="1">
      <c r="G2324" s="51"/>
    </row>
    <row r="2325" ht="15.75" customHeight="1">
      <c r="G2325" s="51"/>
    </row>
    <row r="2326" ht="15.75" customHeight="1">
      <c r="G2326" s="51"/>
    </row>
    <row r="2327" ht="15.75" customHeight="1">
      <c r="G2327" s="51"/>
    </row>
    <row r="2328" ht="15.75" customHeight="1">
      <c r="G2328" s="51"/>
    </row>
    <row r="2329" ht="15.75" customHeight="1">
      <c r="G2329" s="51"/>
    </row>
    <row r="2330" ht="15.75" customHeight="1">
      <c r="G2330" s="51"/>
    </row>
    <row r="2331" ht="15.75" customHeight="1">
      <c r="G2331" s="51"/>
    </row>
    <row r="2332" ht="15.75" customHeight="1">
      <c r="G2332" s="51"/>
    </row>
    <row r="2333" ht="15.75" customHeight="1">
      <c r="G2333" s="51"/>
    </row>
    <row r="2334" ht="15.75" customHeight="1">
      <c r="G2334" s="51"/>
    </row>
    <row r="2335" ht="15.75" customHeight="1">
      <c r="G2335" s="51"/>
    </row>
    <row r="2336" ht="15.75" customHeight="1">
      <c r="G2336" s="51"/>
    </row>
    <row r="2337" ht="15.75" customHeight="1">
      <c r="G2337" s="51"/>
    </row>
    <row r="2338" ht="15.75" customHeight="1">
      <c r="G2338" s="51"/>
    </row>
    <row r="2339" ht="15.75" customHeight="1">
      <c r="G2339" s="51"/>
    </row>
    <row r="2340" ht="15.75" customHeight="1">
      <c r="G2340" s="51"/>
    </row>
    <row r="2341" ht="15.75" customHeight="1">
      <c r="G2341" s="51"/>
    </row>
    <row r="2342" ht="15.75" customHeight="1">
      <c r="G2342" s="51"/>
    </row>
    <row r="2343" ht="15.75" customHeight="1">
      <c r="G2343" s="51"/>
    </row>
    <row r="2344" ht="15.75" customHeight="1">
      <c r="G2344" s="51"/>
    </row>
    <row r="2345" ht="15.75" customHeight="1">
      <c r="G2345" s="51"/>
    </row>
    <row r="2346" ht="15.75" customHeight="1">
      <c r="G2346" s="51"/>
    </row>
    <row r="2347" ht="15.75" customHeight="1">
      <c r="G2347" s="51"/>
    </row>
    <row r="2348" ht="15.75" customHeight="1">
      <c r="G2348" s="51"/>
    </row>
    <row r="2349" ht="15.75" customHeight="1">
      <c r="G2349" s="51"/>
    </row>
    <row r="2350" ht="15.75" customHeight="1">
      <c r="G2350" s="51"/>
    </row>
    <row r="2351" ht="15.75" customHeight="1">
      <c r="G2351" s="51"/>
    </row>
    <row r="2352" ht="15.75" customHeight="1">
      <c r="G2352" s="51"/>
    </row>
    <row r="2353" ht="15.75" customHeight="1">
      <c r="G2353" s="51"/>
    </row>
    <row r="2354" ht="15.75" customHeight="1">
      <c r="G2354" s="51"/>
    </row>
    <row r="2355" ht="15.75" customHeight="1">
      <c r="G2355" s="51"/>
    </row>
    <row r="2356" ht="15.75" customHeight="1">
      <c r="G2356" s="51"/>
    </row>
    <row r="2357" ht="15.75" customHeight="1">
      <c r="G2357" s="51"/>
    </row>
    <row r="2358" ht="15.75" customHeight="1">
      <c r="G2358" s="51"/>
    </row>
    <row r="2359" ht="15.75" customHeight="1">
      <c r="G2359" s="51"/>
    </row>
    <row r="2360" ht="15.75" customHeight="1">
      <c r="G2360" s="51"/>
    </row>
    <row r="2361" ht="15.75" customHeight="1">
      <c r="G2361" s="51"/>
    </row>
    <row r="2362" ht="15.75" customHeight="1">
      <c r="G2362" s="51"/>
    </row>
    <row r="2363" ht="15.75" customHeight="1">
      <c r="G2363" s="51"/>
    </row>
    <row r="2364" ht="15.75" customHeight="1">
      <c r="G2364" s="51"/>
    </row>
    <row r="2365" ht="15.75" customHeight="1">
      <c r="G2365" s="51"/>
    </row>
    <row r="2366" ht="15.75" customHeight="1">
      <c r="G2366" s="51"/>
    </row>
    <row r="2367" ht="15.75" customHeight="1">
      <c r="G2367" s="51"/>
    </row>
    <row r="2368" ht="15.75" customHeight="1">
      <c r="G2368" s="51"/>
    </row>
    <row r="2369" ht="15.75" customHeight="1">
      <c r="G2369" s="51"/>
    </row>
    <row r="2370" ht="15.75" customHeight="1">
      <c r="G2370" s="51"/>
    </row>
    <row r="2371" ht="15.75" customHeight="1">
      <c r="G2371" s="51"/>
    </row>
    <row r="2372" ht="15.75" customHeight="1">
      <c r="G2372" s="51"/>
    </row>
    <row r="2373" ht="15.75" customHeight="1">
      <c r="G2373" s="51"/>
    </row>
    <row r="2374" ht="15.75" customHeight="1">
      <c r="G2374" s="51"/>
    </row>
    <row r="2375" ht="15.75" customHeight="1">
      <c r="G2375" s="51"/>
    </row>
    <row r="2376" ht="15.75" customHeight="1">
      <c r="G2376" s="51"/>
    </row>
    <row r="2377" ht="15.75" customHeight="1">
      <c r="G2377" s="51"/>
    </row>
    <row r="2378" ht="15.75" customHeight="1">
      <c r="G2378" s="51"/>
    </row>
    <row r="2379" ht="15.75" customHeight="1">
      <c r="G2379" s="51"/>
    </row>
    <row r="2380" ht="15.75" customHeight="1">
      <c r="G2380" s="51"/>
    </row>
    <row r="2381" ht="15.75" customHeight="1">
      <c r="G2381" s="51"/>
    </row>
    <row r="2382" ht="15.75" customHeight="1">
      <c r="G2382" s="51"/>
    </row>
    <row r="2383" ht="15.75" customHeight="1">
      <c r="G2383" s="51"/>
    </row>
    <row r="2384" ht="15.75" customHeight="1">
      <c r="G2384" s="51"/>
    </row>
    <row r="2385" ht="15.75" customHeight="1">
      <c r="G2385" s="51"/>
    </row>
    <row r="2386" ht="15.75" customHeight="1">
      <c r="G2386" s="51"/>
    </row>
    <row r="2387" ht="15.75" customHeight="1">
      <c r="G2387" s="51"/>
    </row>
    <row r="2388" ht="15.75" customHeight="1">
      <c r="G2388" s="51"/>
    </row>
    <row r="2389" ht="15.75" customHeight="1">
      <c r="G2389" s="51"/>
    </row>
    <row r="2390" ht="15.75" customHeight="1">
      <c r="G2390" s="51"/>
    </row>
    <row r="2391" ht="15.75" customHeight="1">
      <c r="G2391" s="51"/>
    </row>
    <row r="2392" ht="15.75" customHeight="1">
      <c r="G2392" s="51"/>
    </row>
    <row r="2393" ht="15.75" customHeight="1">
      <c r="G2393" s="51"/>
    </row>
    <row r="2394" ht="15.75" customHeight="1">
      <c r="G2394" s="51"/>
    </row>
    <row r="2395" ht="15.75" customHeight="1">
      <c r="G2395" s="51"/>
    </row>
    <row r="2396" ht="15.75" customHeight="1">
      <c r="G2396" s="51"/>
    </row>
    <row r="2397" ht="15.75" customHeight="1">
      <c r="G2397" s="51"/>
    </row>
    <row r="2398" ht="15.75" customHeight="1">
      <c r="G2398" s="51"/>
    </row>
    <row r="2399" ht="15.75" customHeight="1">
      <c r="G2399" s="51"/>
    </row>
    <row r="2400" ht="15.75" customHeight="1">
      <c r="G2400" s="51"/>
    </row>
    <row r="2401" ht="15.75" customHeight="1">
      <c r="G2401" s="51"/>
    </row>
    <row r="2402" ht="15.75" customHeight="1">
      <c r="G2402" s="51"/>
    </row>
    <row r="2403" ht="15.75" customHeight="1">
      <c r="G2403" s="51"/>
    </row>
    <row r="2404" ht="15.75" customHeight="1">
      <c r="G2404" s="51"/>
    </row>
    <row r="2405" ht="15.75" customHeight="1">
      <c r="G2405" s="51"/>
    </row>
    <row r="2406" ht="15.75" customHeight="1">
      <c r="G2406" s="51"/>
    </row>
    <row r="2407" ht="15.75" customHeight="1">
      <c r="G2407" s="51"/>
    </row>
    <row r="2408" ht="15.75" customHeight="1">
      <c r="G2408" s="51"/>
    </row>
    <row r="2409" ht="15.75" customHeight="1">
      <c r="G2409" s="51"/>
    </row>
    <row r="2410" ht="15.75" customHeight="1">
      <c r="G2410" s="51"/>
    </row>
    <row r="2411" ht="15.75" customHeight="1">
      <c r="G2411" s="51"/>
    </row>
    <row r="2412" ht="15.75" customHeight="1">
      <c r="G2412" s="51"/>
    </row>
    <row r="2413" ht="15.75" customHeight="1">
      <c r="G2413" s="51"/>
    </row>
    <row r="2414" ht="15.75" customHeight="1">
      <c r="G2414" s="51"/>
    </row>
    <row r="2415" ht="15.75" customHeight="1">
      <c r="G2415" s="51"/>
    </row>
    <row r="2416" ht="15.75" customHeight="1">
      <c r="G2416" s="51"/>
    </row>
    <row r="2417" ht="15.75" customHeight="1">
      <c r="G2417" s="51"/>
    </row>
    <row r="2418" ht="15.75" customHeight="1">
      <c r="G2418" s="51"/>
    </row>
    <row r="2419" ht="15.75" customHeight="1">
      <c r="G2419" s="51"/>
    </row>
    <row r="2420" ht="15.75" customHeight="1">
      <c r="G2420" s="51"/>
    </row>
    <row r="2421" ht="15.75" customHeight="1">
      <c r="G2421" s="51"/>
    </row>
    <row r="2422" ht="15.75" customHeight="1">
      <c r="G2422" s="51"/>
    </row>
    <row r="2423" ht="15.75" customHeight="1">
      <c r="G2423" s="51"/>
    </row>
    <row r="2424" ht="15.75" customHeight="1">
      <c r="G2424" s="51"/>
    </row>
    <row r="2425" ht="15.75" customHeight="1">
      <c r="G2425" s="51"/>
    </row>
    <row r="2426" ht="15.75" customHeight="1">
      <c r="G2426" s="51"/>
    </row>
    <row r="2427" ht="15.75" customHeight="1">
      <c r="G2427" s="51"/>
    </row>
    <row r="2428" ht="15.75" customHeight="1">
      <c r="G2428" s="51"/>
    </row>
    <row r="2429" ht="15.75" customHeight="1">
      <c r="G2429" s="51"/>
    </row>
    <row r="2430" ht="15.75" customHeight="1">
      <c r="G2430" s="51"/>
    </row>
    <row r="2431" ht="15.75" customHeight="1">
      <c r="G2431" s="51"/>
    </row>
    <row r="2432" ht="15.75" customHeight="1">
      <c r="G2432" s="51"/>
    </row>
    <row r="2433" ht="15.75" customHeight="1">
      <c r="G2433" s="51"/>
    </row>
    <row r="2434" ht="15.75" customHeight="1">
      <c r="G2434" s="51"/>
    </row>
    <row r="2435" ht="15.75" customHeight="1">
      <c r="G2435" s="51"/>
    </row>
    <row r="2436" ht="15.75" customHeight="1">
      <c r="G2436" s="51"/>
    </row>
    <row r="2437" ht="15.75" customHeight="1">
      <c r="G2437" s="51"/>
    </row>
    <row r="2438" ht="15.75" customHeight="1">
      <c r="G2438" s="51"/>
    </row>
    <row r="2439" ht="15.75" customHeight="1">
      <c r="G2439" s="51"/>
    </row>
    <row r="2440" ht="15.75" customHeight="1">
      <c r="G2440" s="51"/>
    </row>
    <row r="2441" ht="15.75" customHeight="1">
      <c r="G2441" s="51"/>
    </row>
    <row r="2442" ht="15.75" customHeight="1">
      <c r="G2442" s="51"/>
    </row>
    <row r="2443" ht="15.75" customHeight="1">
      <c r="G2443" s="51"/>
    </row>
    <row r="2444" ht="15.75" customHeight="1">
      <c r="G2444" s="51"/>
    </row>
    <row r="2445" ht="15.75" customHeight="1">
      <c r="G2445" s="51"/>
    </row>
    <row r="2446" ht="15.75" customHeight="1">
      <c r="G2446" s="51"/>
    </row>
    <row r="2447" ht="15.75" customHeight="1">
      <c r="G2447" s="51"/>
    </row>
    <row r="2448" ht="15.75" customHeight="1">
      <c r="G2448" s="51"/>
    </row>
    <row r="2449" ht="15.75" customHeight="1">
      <c r="G2449" s="51"/>
    </row>
    <row r="2450" ht="15.75" customHeight="1">
      <c r="G2450" s="51"/>
    </row>
    <row r="2451" ht="15.75" customHeight="1">
      <c r="G2451" s="51"/>
    </row>
    <row r="2452" ht="15.75" customHeight="1">
      <c r="G2452" s="51"/>
    </row>
    <row r="2453" ht="15.75" customHeight="1">
      <c r="G2453" s="51"/>
    </row>
    <row r="2454" ht="15.75" customHeight="1">
      <c r="G2454" s="51"/>
    </row>
    <row r="2455" ht="15.75" customHeight="1">
      <c r="G2455" s="51"/>
    </row>
    <row r="2456" ht="15.75" customHeight="1">
      <c r="G2456" s="51"/>
    </row>
    <row r="2457" ht="15.75" customHeight="1">
      <c r="G2457" s="51"/>
    </row>
    <row r="2458" ht="15.75" customHeight="1">
      <c r="G2458" s="51"/>
    </row>
    <row r="2459" ht="15.75" customHeight="1">
      <c r="G2459" s="51"/>
    </row>
    <row r="2460" ht="15.75" customHeight="1">
      <c r="G2460" s="51"/>
    </row>
    <row r="2461" ht="15.75" customHeight="1">
      <c r="G2461" s="51"/>
    </row>
    <row r="2462" ht="15.75" customHeight="1">
      <c r="G2462" s="51"/>
    </row>
    <row r="2463" ht="15.75" customHeight="1">
      <c r="G2463" s="51"/>
    </row>
    <row r="2464" ht="15.75" customHeight="1">
      <c r="G2464" s="51"/>
    </row>
    <row r="2465" ht="15.75" customHeight="1">
      <c r="G2465" s="51"/>
    </row>
    <row r="2466" ht="15.75" customHeight="1">
      <c r="G2466" s="51"/>
    </row>
    <row r="2467" ht="15.75" customHeight="1">
      <c r="G2467" s="51"/>
    </row>
    <row r="2468" ht="15.75" customHeight="1">
      <c r="G2468" s="51"/>
    </row>
    <row r="2469" ht="15.75" customHeight="1">
      <c r="G2469" s="51"/>
    </row>
    <row r="2470" ht="15.75" customHeight="1">
      <c r="G2470" s="51"/>
    </row>
    <row r="2471" ht="15.75" customHeight="1">
      <c r="G2471" s="51"/>
    </row>
    <row r="2472" ht="15.75" customHeight="1">
      <c r="G2472" s="51"/>
    </row>
    <row r="2473" ht="15.75" customHeight="1">
      <c r="G2473" s="51"/>
    </row>
    <row r="2474" ht="15.75" customHeight="1">
      <c r="G2474" s="51"/>
    </row>
    <row r="2475" ht="15.75" customHeight="1">
      <c r="G2475" s="51"/>
    </row>
    <row r="2476" ht="15.75" customHeight="1">
      <c r="G2476" s="51"/>
    </row>
    <row r="2477" ht="15.75" customHeight="1">
      <c r="G2477" s="51"/>
    </row>
    <row r="2478" ht="15.75" customHeight="1">
      <c r="G2478" s="51"/>
    </row>
    <row r="2479" ht="15.75" customHeight="1">
      <c r="G2479" s="51"/>
    </row>
    <row r="2480" ht="15.75" customHeight="1">
      <c r="G2480" s="51"/>
    </row>
    <row r="2481" ht="15.75" customHeight="1">
      <c r="G2481" s="51"/>
    </row>
    <row r="2482" ht="15.75" customHeight="1">
      <c r="G2482" s="51"/>
    </row>
    <row r="2483" ht="15.75" customHeight="1">
      <c r="G2483" s="51"/>
    </row>
    <row r="2484" ht="15.75" customHeight="1">
      <c r="G2484" s="51"/>
    </row>
    <row r="2485" ht="15.75" customHeight="1">
      <c r="G2485" s="51"/>
    </row>
    <row r="2486" ht="15.75" customHeight="1">
      <c r="G2486" s="51"/>
    </row>
    <row r="2487" ht="15.75" customHeight="1">
      <c r="G2487" s="51"/>
    </row>
    <row r="2488" ht="15.75" customHeight="1">
      <c r="G2488" s="51"/>
    </row>
    <row r="2489" ht="15.75" customHeight="1">
      <c r="G2489" s="51"/>
    </row>
    <row r="2490" ht="15.75" customHeight="1">
      <c r="G2490" s="51"/>
    </row>
    <row r="2491" ht="15.75" customHeight="1">
      <c r="G2491" s="51"/>
    </row>
    <row r="2492" ht="15.75" customHeight="1">
      <c r="G2492" s="51"/>
    </row>
    <row r="2493" ht="15.75" customHeight="1">
      <c r="G2493" s="51"/>
    </row>
    <row r="2494" ht="15.75" customHeight="1">
      <c r="G2494" s="51"/>
    </row>
    <row r="2495" ht="15.75" customHeight="1">
      <c r="G2495" s="51"/>
    </row>
    <row r="2496" ht="15.75" customHeight="1">
      <c r="G2496" s="51"/>
    </row>
    <row r="2497" ht="15.75" customHeight="1">
      <c r="G2497" s="51"/>
    </row>
    <row r="2498" ht="15.75" customHeight="1">
      <c r="G2498" s="51"/>
    </row>
    <row r="2499" ht="15.75" customHeight="1">
      <c r="G2499" s="51"/>
    </row>
    <row r="2500" ht="15.75" customHeight="1">
      <c r="G2500" s="51"/>
    </row>
    <row r="2501" ht="15.75" customHeight="1">
      <c r="G2501" s="51"/>
    </row>
    <row r="2502" ht="15.75" customHeight="1">
      <c r="G2502" s="51"/>
    </row>
    <row r="2503" ht="15.75" customHeight="1">
      <c r="G2503" s="51"/>
    </row>
    <row r="2504" ht="15.75" customHeight="1">
      <c r="G2504" s="51"/>
    </row>
    <row r="2505" ht="15.75" customHeight="1">
      <c r="G2505" s="51"/>
    </row>
    <row r="2506" ht="15.75" customHeight="1">
      <c r="G2506" s="51"/>
    </row>
    <row r="2507" ht="15.75" customHeight="1">
      <c r="G2507" s="51"/>
    </row>
    <row r="2508" ht="15.75" customHeight="1">
      <c r="G2508" s="51"/>
    </row>
    <row r="2509" ht="15.75" customHeight="1">
      <c r="G2509" s="51"/>
    </row>
    <row r="2510" ht="15.75" customHeight="1">
      <c r="G2510" s="51"/>
    </row>
    <row r="2511" ht="15.75" customHeight="1">
      <c r="G2511" s="51"/>
    </row>
    <row r="2512" ht="15.75" customHeight="1">
      <c r="G2512" s="51"/>
    </row>
    <row r="2513" ht="15.75" customHeight="1">
      <c r="G2513" s="51"/>
    </row>
    <row r="2514" ht="15.75" customHeight="1">
      <c r="G2514" s="51"/>
    </row>
    <row r="2515" ht="15.75" customHeight="1">
      <c r="G2515" s="51"/>
    </row>
    <row r="2516" ht="15.75" customHeight="1">
      <c r="G2516" s="51"/>
    </row>
    <row r="2517" ht="15.75" customHeight="1">
      <c r="G2517" s="51"/>
    </row>
    <row r="2518" ht="15.75" customHeight="1">
      <c r="G2518" s="51"/>
    </row>
    <row r="2519" ht="15.75" customHeight="1">
      <c r="G2519" s="51"/>
    </row>
    <row r="2520" ht="15.75" customHeight="1">
      <c r="G2520" s="51"/>
    </row>
    <row r="2521" ht="15.75" customHeight="1">
      <c r="G2521" s="51"/>
    </row>
    <row r="2522" ht="15.75" customHeight="1">
      <c r="G2522" s="51"/>
    </row>
    <row r="2523" ht="15.75" customHeight="1">
      <c r="G2523" s="51"/>
    </row>
    <row r="2524" ht="15.75" customHeight="1">
      <c r="G2524" s="51"/>
    </row>
    <row r="2525" ht="15.75" customHeight="1">
      <c r="G2525" s="51"/>
    </row>
    <row r="2526" ht="15.75" customHeight="1">
      <c r="G2526" s="51"/>
    </row>
    <row r="2527" ht="15.75" customHeight="1">
      <c r="G2527" s="51"/>
    </row>
    <row r="2528" ht="15.75" customHeight="1">
      <c r="G2528" s="51"/>
    </row>
    <row r="2529" ht="15.75" customHeight="1">
      <c r="G2529" s="51"/>
    </row>
    <row r="2530" ht="15.75" customHeight="1">
      <c r="G2530" s="51"/>
    </row>
    <row r="2531" ht="15.75" customHeight="1">
      <c r="G2531" s="51"/>
    </row>
    <row r="2532" ht="15.75" customHeight="1">
      <c r="G2532" s="51"/>
    </row>
    <row r="2533" ht="15.75" customHeight="1">
      <c r="G2533" s="51"/>
    </row>
    <row r="2534" ht="15.75" customHeight="1">
      <c r="G2534" s="51"/>
    </row>
    <row r="2535" ht="15.75" customHeight="1">
      <c r="G2535" s="51"/>
    </row>
    <row r="2536" ht="15.75" customHeight="1">
      <c r="G2536" s="51"/>
    </row>
    <row r="2537" ht="15.75" customHeight="1">
      <c r="G2537" s="51"/>
    </row>
    <row r="2538" ht="15.75" customHeight="1">
      <c r="G2538" s="51"/>
    </row>
    <row r="2539" ht="15.75" customHeight="1">
      <c r="G2539" s="51"/>
    </row>
    <row r="2540" ht="15.75" customHeight="1">
      <c r="G2540" s="51"/>
    </row>
    <row r="2541" ht="15.75" customHeight="1">
      <c r="G2541" s="51"/>
    </row>
    <row r="2542" ht="15.75" customHeight="1">
      <c r="G2542" s="51"/>
    </row>
    <row r="2543" ht="15.75" customHeight="1">
      <c r="G2543" s="51"/>
    </row>
    <row r="2544" ht="15.75" customHeight="1">
      <c r="G2544" s="51"/>
    </row>
    <row r="2545" ht="15.75" customHeight="1">
      <c r="G2545" s="51"/>
    </row>
    <row r="2546" ht="15.75" customHeight="1">
      <c r="G2546" s="51"/>
    </row>
    <row r="2547" ht="15.75" customHeight="1">
      <c r="G2547" s="51"/>
    </row>
    <row r="2548" ht="15.75" customHeight="1">
      <c r="G2548" s="51"/>
    </row>
    <row r="2549" ht="15.75" customHeight="1">
      <c r="G2549" s="51"/>
    </row>
    <row r="2550" ht="15.75" customHeight="1">
      <c r="G2550" s="51"/>
    </row>
    <row r="2551" ht="15.75" customHeight="1">
      <c r="G2551" s="51"/>
    </row>
    <row r="2552" ht="15.75" customHeight="1">
      <c r="G2552" s="51"/>
    </row>
    <row r="2553" ht="15.75" customHeight="1">
      <c r="G2553" s="51"/>
    </row>
    <row r="2554" ht="15.75" customHeight="1">
      <c r="G2554" s="51"/>
    </row>
    <row r="2555" ht="15.75" customHeight="1">
      <c r="G2555" s="51"/>
    </row>
    <row r="2556" ht="15.75" customHeight="1">
      <c r="G2556" s="51"/>
    </row>
    <row r="2557" ht="15.75" customHeight="1">
      <c r="G2557" s="51"/>
    </row>
    <row r="2558" ht="15.75" customHeight="1">
      <c r="G2558" s="51"/>
    </row>
    <row r="2559" ht="15.75" customHeight="1">
      <c r="G2559" s="51"/>
    </row>
    <row r="2560" ht="15.75" customHeight="1">
      <c r="G2560" s="51"/>
    </row>
    <row r="2561" ht="15.75" customHeight="1">
      <c r="G2561" s="51"/>
    </row>
    <row r="2562" ht="15.75" customHeight="1">
      <c r="G2562" s="51"/>
    </row>
    <row r="2563" ht="15.75" customHeight="1">
      <c r="G2563" s="51"/>
    </row>
    <row r="2564" ht="15.75" customHeight="1">
      <c r="G2564" s="51"/>
    </row>
    <row r="2565" ht="15.75" customHeight="1">
      <c r="G2565" s="51"/>
    </row>
    <row r="2566" ht="15.75" customHeight="1">
      <c r="G2566" s="51"/>
    </row>
    <row r="2567" ht="15.75" customHeight="1">
      <c r="G2567" s="51"/>
    </row>
    <row r="2568" ht="15.75" customHeight="1">
      <c r="G2568" s="51"/>
    </row>
    <row r="2569" ht="15.75" customHeight="1">
      <c r="G2569" s="51"/>
    </row>
    <row r="2570" ht="15.75" customHeight="1">
      <c r="G2570" s="51"/>
    </row>
    <row r="2571" ht="15.75" customHeight="1">
      <c r="G2571" s="51"/>
    </row>
    <row r="2572" ht="15.75" customHeight="1">
      <c r="G2572" s="51"/>
    </row>
    <row r="2573" ht="15.75" customHeight="1">
      <c r="G2573" s="51"/>
    </row>
    <row r="2574" ht="15.75" customHeight="1">
      <c r="G2574" s="51"/>
    </row>
    <row r="2575" ht="15.75" customHeight="1">
      <c r="G2575" s="51"/>
    </row>
    <row r="2576" ht="15.75" customHeight="1">
      <c r="G2576" s="51"/>
    </row>
    <row r="2577" ht="15.75" customHeight="1">
      <c r="G2577" s="51"/>
    </row>
    <row r="2578" ht="15.75" customHeight="1">
      <c r="G2578" s="51"/>
    </row>
    <row r="2579" ht="15.75" customHeight="1">
      <c r="G2579" s="51"/>
    </row>
    <row r="2580" ht="15.75" customHeight="1">
      <c r="G2580" s="51"/>
    </row>
    <row r="2581" ht="15.75" customHeight="1">
      <c r="G2581" s="51"/>
    </row>
    <row r="2582" ht="15.75" customHeight="1">
      <c r="G2582" s="51"/>
    </row>
    <row r="2583" ht="15.75" customHeight="1">
      <c r="G2583" s="51"/>
    </row>
    <row r="2584" ht="15.75" customHeight="1">
      <c r="G2584" s="51"/>
    </row>
    <row r="2585" ht="15.75" customHeight="1">
      <c r="G2585" s="51"/>
    </row>
    <row r="2586" ht="15.75" customHeight="1">
      <c r="G2586" s="51"/>
    </row>
    <row r="2587" ht="15.75" customHeight="1">
      <c r="G2587" s="51"/>
    </row>
    <row r="2588" ht="15.75" customHeight="1">
      <c r="G2588" s="51"/>
    </row>
    <row r="2589" ht="15.75" customHeight="1">
      <c r="G2589" s="51"/>
    </row>
    <row r="2590" ht="15.75" customHeight="1">
      <c r="G2590" s="51"/>
    </row>
    <row r="2591" ht="15.75" customHeight="1">
      <c r="G2591" s="51"/>
    </row>
    <row r="2592" ht="15.75" customHeight="1">
      <c r="G2592" s="51"/>
    </row>
    <row r="2593" ht="15.75" customHeight="1">
      <c r="G2593" s="51"/>
    </row>
    <row r="2594" ht="15.75" customHeight="1">
      <c r="G2594" s="51"/>
    </row>
    <row r="2595" ht="15.75" customHeight="1">
      <c r="G2595" s="51"/>
    </row>
    <row r="2596" ht="15.75" customHeight="1">
      <c r="G2596" s="51"/>
    </row>
    <row r="2597" ht="15.75" customHeight="1">
      <c r="G2597" s="51"/>
    </row>
    <row r="2598" ht="15.75" customHeight="1">
      <c r="G2598" s="51"/>
    </row>
    <row r="2599" ht="15.75" customHeight="1">
      <c r="G2599" s="51"/>
    </row>
    <row r="2600" ht="15.75" customHeight="1">
      <c r="G2600" s="51"/>
    </row>
    <row r="2601" ht="15.75" customHeight="1">
      <c r="G2601" s="51"/>
    </row>
    <row r="2602" ht="15.75" customHeight="1">
      <c r="G2602" s="51"/>
    </row>
    <row r="2603" ht="15.75" customHeight="1">
      <c r="G2603" s="51"/>
    </row>
    <row r="2604" ht="15.75" customHeight="1">
      <c r="G2604" s="51"/>
    </row>
    <row r="2605" ht="15.75" customHeight="1">
      <c r="G2605" s="51"/>
    </row>
    <row r="2606" ht="15.75" customHeight="1">
      <c r="G2606" s="51"/>
    </row>
    <row r="2607" ht="15.75" customHeight="1">
      <c r="G2607" s="51"/>
    </row>
    <row r="2608" ht="15.75" customHeight="1">
      <c r="G2608" s="51"/>
    </row>
    <row r="2609" ht="15.75" customHeight="1">
      <c r="G2609" s="51"/>
    </row>
    <row r="2610" ht="15.75" customHeight="1">
      <c r="G2610" s="51"/>
    </row>
    <row r="2611" ht="15.75" customHeight="1">
      <c r="G2611" s="51"/>
    </row>
    <row r="2612" ht="15.75" customHeight="1">
      <c r="G2612" s="51"/>
    </row>
    <row r="2613" ht="15.75" customHeight="1">
      <c r="G2613" s="51"/>
    </row>
    <row r="2614" ht="15.75" customHeight="1">
      <c r="G2614" s="51"/>
    </row>
    <row r="2615" ht="15.75" customHeight="1">
      <c r="G2615" s="51"/>
    </row>
    <row r="2616" ht="15.75" customHeight="1">
      <c r="G2616" s="51"/>
    </row>
    <row r="2617" ht="15.75" customHeight="1">
      <c r="G2617" s="51"/>
    </row>
    <row r="2618" ht="15.75" customHeight="1">
      <c r="G2618" s="51"/>
    </row>
    <row r="2619" ht="15.75" customHeight="1">
      <c r="G2619" s="51"/>
    </row>
    <row r="2620" ht="15.75" customHeight="1">
      <c r="G2620" s="51"/>
    </row>
    <row r="2621" ht="15.75" customHeight="1">
      <c r="G2621" s="51"/>
    </row>
    <row r="2622" ht="15.75" customHeight="1">
      <c r="G2622" s="51"/>
    </row>
    <row r="2623" ht="15.75" customHeight="1">
      <c r="G2623" s="51"/>
    </row>
    <row r="2624" ht="15.75" customHeight="1">
      <c r="G2624" s="51"/>
    </row>
    <row r="2625" ht="15.75" customHeight="1">
      <c r="G2625" s="51"/>
    </row>
    <row r="2626" ht="15.75" customHeight="1">
      <c r="G2626" s="51"/>
    </row>
    <row r="2627" ht="15.75" customHeight="1">
      <c r="G2627" s="51"/>
    </row>
    <row r="2628" ht="15.75" customHeight="1">
      <c r="G2628" s="51"/>
    </row>
    <row r="2629" ht="15.75" customHeight="1">
      <c r="G2629" s="51"/>
    </row>
    <row r="2630" ht="15.75" customHeight="1">
      <c r="G2630" s="51"/>
    </row>
    <row r="2631" ht="15.75" customHeight="1">
      <c r="G2631" s="51"/>
    </row>
    <row r="2632" ht="15.75" customHeight="1">
      <c r="G2632" s="51"/>
    </row>
    <row r="2633" ht="15.75" customHeight="1">
      <c r="G2633" s="51"/>
    </row>
    <row r="2634" ht="15.75" customHeight="1">
      <c r="G2634" s="51"/>
    </row>
    <row r="2635" ht="15.75" customHeight="1">
      <c r="G2635" s="51"/>
    </row>
    <row r="2636" ht="15.75" customHeight="1">
      <c r="G2636" s="51"/>
    </row>
    <row r="2637" ht="15.75" customHeight="1">
      <c r="G2637" s="51"/>
    </row>
    <row r="2638" ht="15.75" customHeight="1">
      <c r="G2638" s="51"/>
    </row>
    <row r="2639" ht="15.75" customHeight="1">
      <c r="G2639" s="51"/>
    </row>
    <row r="2640" ht="15.75" customHeight="1">
      <c r="G2640" s="51"/>
    </row>
    <row r="2641" ht="15.75" customHeight="1">
      <c r="G2641" s="51"/>
    </row>
    <row r="2642" ht="15.75" customHeight="1">
      <c r="G2642" s="51"/>
    </row>
    <row r="2643" ht="15.75" customHeight="1">
      <c r="G2643" s="51"/>
    </row>
    <row r="2644" ht="15.75" customHeight="1">
      <c r="G2644" s="51"/>
    </row>
    <row r="2645" ht="15.75" customHeight="1">
      <c r="G2645" s="51"/>
    </row>
    <row r="2646" ht="15.75" customHeight="1">
      <c r="G2646" s="51"/>
    </row>
    <row r="2647" ht="15.75" customHeight="1">
      <c r="G2647" s="51"/>
    </row>
    <row r="2648" ht="15.75" customHeight="1">
      <c r="G2648" s="51"/>
    </row>
    <row r="2649" ht="15.75" customHeight="1">
      <c r="G2649" s="51"/>
    </row>
    <row r="2650" ht="15.75" customHeight="1">
      <c r="G2650" s="51"/>
    </row>
    <row r="2651" ht="15.75" customHeight="1">
      <c r="G2651" s="51"/>
    </row>
    <row r="2652" ht="15.75" customHeight="1">
      <c r="G2652" s="51"/>
    </row>
    <row r="2653" ht="15.75" customHeight="1">
      <c r="G2653" s="51"/>
    </row>
    <row r="2654" ht="15.75" customHeight="1">
      <c r="G2654" s="51"/>
    </row>
    <row r="2655" ht="15.75" customHeight="1">
      <c r="G2655" s="51"/>
    </row>
    <row r="2656" ht="15.75" customHeight="1">
      <c r="G2656" s="51"/>
    </row>
    <row r="2657" ht="15.75" customHeight="1">
      <c r="G2657" s="51"/>
    </row>
    <row r="2658" ht="15.75" customHeight="1">
      <c r="G2658" s="51"/>
    </row>
    <row r="2659" ht="15.75" customHeight="1">
      <c r="G2659" s="51"/>
    </row>
    <row r="2660" ht="15.75" customHeight="1">
      <c r="G2660" s="51"/>
    </row>
    <row r="2661" ht="15.75" customHeight="1">
      <c r="G2661" s="51"/>
    </row>
    <row r="2662" ht="15.75" customHeight="1">
      <c r="G2662" s="51"/>
    </row>
    <row r="2663" ht="15.75" customHeight="1">
      <c r="G2663" s="51"/>
    </row>
    <row r="2664" ht="15.75" customHeight="1">
      <c r="G2664" s="51"/>
    </row>
    <row r="2665" ht="15.75" customHeight="1">
      <c r="G2665" s="51"/>
    </row>
    <row r="2666" ht="15.75" customHeight="1">
      <c r="G2666" s="51"/>
    </row>
    <row r="2667" ht="15.75" customHeight="1">
      <c r="G2667" s="51"/>
    </row>
    <row r="2668" ht="15.75" customHeight="1">
      <c r="G2668" s="51"/>
    </row>
    <row r="2669" ht="15.75" customHeight="1">
      <c r="G2669" s="51"/>
    </row>
    <row r="2670" ht="15.75" customHeight="1">
      <c r="G2670" s="51"/>
    </row>
    <row r="2671" ht="15.75" customHeight="1">
      <c r="G2671" s="51"/>
    </row>
    <row r="2672" ht="15.75" customHeight="1">
      <c r="G2672" s="51"/>
    </row>
    <row r="2673" ht="15.75" customHeight="1">
      <c r="G2673" s="51"/>
    </row>
    <row r="2674" ht="15.75" customHeight="1">
      <c r="G2674" s="51"/>
    </row>
    <row r="2675" ht="15.75" customHeight="1">
      <c r="G2675" s="51"/>
    </row>
    <row r="2676" ht="15.75" customHeight="1">
      <c r="G2676" s="51"/>
    </row>
    <row r="2677" ht="15.75" customHeight="1">
      <c r="G2677" s="51"/>
    </row>
    <row r="2678" ht="15.75" customHeight="1">
      <c r="G2678" s="51"/>
    </row>
    <row r="2679" ht="15.75" customHeight="1">
      <c r="G2679" s="51"/>
    </row>
    <row r="2680" ht="15.75" customHeight="1">
      <c r="G2680" s="51"/>
    </row>
    <row r="2681" ht="15.75" customHeight="1">
      <c r="G2681" s="51"/>
    </row>
    <row r="2682" ht="15.75" customHeight="1">
      <c r="G2682" s="51"/>
    </row>
    <row r="2683" ht="15.75" customHeight="1">
      <c r="G2683" s="51"/>
    </row>
    <row r="2684" ht="15.75" customHeight="1">
      <c r="G2684" s="51"/>
    </row>
    <row r="2685" ht="15.75" customHeight="1">
      <c r="G2685" s="51"/>
    </row>
    <row r="2686" ht="15.75" customHeight="1">
      <c r="G2686" s="51"/>
    </row>
    <row r="2687" ht="15.75" customHeight="1">
      <c r="G2687" s="51"/>
    </row>
    <row r="2688" ht="15.75" customHeight="1">
      <c r="G2688" s="51"/>
    </row>
    <row r="2689" ht="15.75" customHeight="1">
      <c r="G2689" s="51"/>
    </row>
    <row r="2690" ht="15.75" customHeight="1">
      <c r="G2690" s="51"/>
    </row>
    <row r="2691" ht="15.75" customHeight="1">
      <c r="G2691" s="51"/>
    </row>
    <row r="2692" ht="15.75" customHeight="1">
      <c r="G2692" s="51"/>
    </row>
    <row r="2693" ht="15.75" customHeight="1">
      <c r="G2693" s="51"/>
    </row>
    <row r="2694" ht="15.75" customHeight="1">
      <c r="G2694" s="51"/>
    </row>
    <row r="2695" ht="15.75" customHeight="1">
      <c r="G2695" s="51"/>
    </row>
    <row r="2696" ht="15.75" customHeight="1">
      <c r="G2696" s="51"/>
    </row>
    <row r="2697" ht="15.75" customHeight="1">
      <c r="G2697" s="51"/>
    </row>
    <row r="2698" ht="15.75" customHeight="1">
      <c r="G2698" s="51"/>
    </row>
    <row r="2699" ht="15.75" customHeight="1">
      <c r="G2699" s="51"/>
    </row>
    <row r="2700" ht="15.75" customHeight="1">
      <c r="G2700" s="51"/>
    </row>
    <row r="2701" ht="15.75" customHeight="1">
      <c r="G2701" s="51"/>
    </row>
    <row r="2702" ht="15.75" customHeight="1">
      <c r="G2702" s="51"/>
    </row>
    <row r="2703" ht="15.75" customHeight="1">
      <c r="G2703" s="51"/>
    </row>
    <row r="2704" ht="15.75" customHeight="1">
      <c r="G2704" s="51"/>
    </row>
    <row r="2705" ht="15.75" customHeight="1">
      <c r="G2705" s="51"/>
    </row>
    <row r="2706" ht="15.75" customHeight="1">
      <c r="G2706" s="51"/>
    </row>
    <row r="2707" ht="15.75" customHeight="1">
      <c r="G2707" s="51"/>
    </row>
    <row r="2708" ht="15.75" customHeight="1">
      <c r="G2708" s="51"/>
    </row>
    <row r="2709" ht="15.75" customHeight="1">
      <c r="G2709" s="51"/>
    </row>
    <row r="2710" ht="15.75" customHeight="1">
      <c r="G2710" s="51"/>
    </row>
    <row r="2711" ht="15.75" customHeight="1">
      <c r="G2711" s="51"/>
    </row>
    <row r="2712" ht="15.75" customHeight="1">
      <c r="G2712" s="51"/>
    </row>
    <row r="2713" ht="15.75" customHeight="1">
      <c r="G2713" s="51"/>
    </row>
    <row r="2714" ht="15.75" customHeight="1">
      <c r="G2714" s="51"/>
    </row>
    <row r="2715" ht="15.75" customHeight="1">
      <c r="G2715" s="51"/>
    </row>
    <row r="2716" ht="15.75" customHeight="1">
      <c r="G2716" s="51"/>
    </row>
    <row r="2717" ht="15.75" customHeight="1">
      <c r="G2717" s="51"/>
    </row>
    <row r="2718" ht="15.75" customHeight="1">
      <c r="G2718" s="51"/>
    </row>
    <row r="2719" ht="15.75" customHeight="1">
      <c r="G2719" s="51"/>
    </row>
    <row r="2720" ht="15.75" customHeight="1">
      <c r="G2720" s="51"/>
    </row>
    <row r="2721" ht="15.75" customHeight="1">
      <c r="G2721" s="51"/>
    </row>
    <row r="2722" ht="15.75" customHeight="1">
      <c r="G2722" s="51"/>
    </row>
    <row r="2723" ht="15.75" customHeight="1">
      <c r="G2723" s="51"/>
    </row>
    <row r="2724" ht="15.75" customHeight="1">
      <c r="G2724" s="51"/>
    </row>
    <row r="2725" ht="15.75" customHeight="1">
      <c r="G2725" s="51"/>
    </row>
    <row r="2726" ht="15.75" customHeight="1">
      <c r="G2726" s="51"/>
    </row>
    <row r="2727" ht="15.75" customHeight="1">
      <c r="G2727" s="51"/>
    </row>
    <row r="2728" ht="15.75" customHeight="1">
      <c r="G2728" s="51"/>
    </row>
    <row r="2729" ht="15.75" customHeight="1">
      <c r="G2729" s="51"/>
    </row>
    <row r="2730" ht="15.75" customHeight="1">
      <c r="G2730" s="51"/>
    </row>
    <row r="2731" ht="15.75" customHeight="1">
      <c r="G2731" s="51"/>
    </row>
    <row r="2732" ht="15.75" customHeight="1">
      <c r="G2732" s="51"/>
    </row>
    <row r="2733" ht="15.75" customHeight="1">
      <c r="G2733" s="51"/>
    </row>
    <row r="2734" ht="15.75" customHeight="1">
      <c r="G2734" s="51"/>
    </row>
    <row r="2735" ht="15.75" customHeight="1">
      <c r="G2735" s="51"/>
    </row>
    <row r="2736" ht="15.75" customHeight="1">
      <c r="G2736" s="51"/>
    </row>
    <row r="2737" ht="15.75" customHeight="1">
      <c r="G2737" s="51"/>
    </row>
    <row r="2738" ht="15.75" customHeight="1">
      <c r="G2738" s="51"/>
    </row>
    <row r="2739" ht="15.75" customHeight="1">
      <c r="G2739" s="51"/>
    </row>
    <row r="2740" ht="15.75" customHeight="1">
      <c r="G2740" s="51"/>
    </row>
    <row r="2741" ht="15.75" customHeight="1">
      <c r="G2741" s="51"/>
    </row>
    <row r="2742" ht="15.75" customHeight="1">
      <c r="G2742" s="51"/>
    </row>
    <row r="2743" ht="15.75" customHeight="1">
      <c r="G2743" s="51"/>
    </row>
    <row r="2744" ht="15.75" customHeight="1">
      <c r="G2744" s="51"/>
    </row>
    <row r="2745" ht="15.75" customHeight="1">
      <c r="G2745" s="51"/>
    </row>
    <row r="2746" ht="15.75" customHeight="1">
      <c r="G2746" s="51"/>
    </row>
    <row r="2747" ht="15.75" customHeight="1">
      <c r="G2747" s="51"/>
    </row>
    <row r="2748" ht="15.75" customHeight="1">
      <c r="G2748" s="51"/>
    </row>
    <row r="2749" ht="15.75" customHeight="1">
      <c r="G2749" s="51"/>
    </row>
    <row r="2750" ht="15.75" customHeight="1">
      <c r="G2750" s="51"/>
    </row>
    <row r="2751" ht="15.75" customHeight="1">
      <c r="G2751" s="51"/>
    </row>
    <row r="2752" ht="15.75" customHeight="1">
      <c r="G2752" s="51"/>
    </row>
    <row r="2753" ht="15.75" customHeight="1">
      <c r="G2753" s="51"/>
    </row>
    <row r="2754" ht="15.75" customHeight="1">
      <c r="G2754" s="51"/>
    </row>
    <row r="2755" ht="15.75" customHeight="1">
      <c r="G2755" s="51"/>
    </row>
    <row r="2756" ht="15.75" customHeight="1">
      <c r="G2756" s="51"/>
    </row>
    <row r="2757" ht="15.75" customHeight="1">
      <c r="G2757" s="51"/>
    </row>
    <row r="2758" ht="15.75" customHeight="1">
      <c r="G2758" s="51"/>
    </row>
    <row r="2759" ht="15.75" customHeight="1">
      <c r="G2759" s="51"/>
    </row>
    <row r="2760" ht="15.75" customHeight="1">
      <c r="G2760" s="51"/>
    </row>
    <row r="2761" ht="15.75" customHeight="1">
      <c r="G2761" s="51"/>
    </row>
    <row r="2762" ht="15.75" customHeight="1">
      <c r="G2762" s="51"/>
    </row>
    <row r="2763" ht="15.75" customHeight="1">
      <c r="G2763" s="51"/>
    </row>
    <row r="2764" ht="15.75" customHeight="1">
      <c r="G2764" s="51"/>
    </row>
    <row r="2765" ht="15.75" customHeight="1">
      <c r="G2765" s="51"/>
    </row>
    <row r="2766" ht="15.75" customHeight="1">
      <c r="G2766" s="51"/>
    </row>
    <row r="2767" ht="15.75" customHeight="1">
      <c r="G2767" s="51"/>
    </row>
    <row r="2768" ht="15.75" customHeight="1">
      <c r="G2768" s="51"/>
    </row>
    <row r="2769" ht="15.75" customHeight="1">
      <c r="G2769" s="51"/>
    </row>
    <row r="2770" ht="15.75" customHeight="1">
      <c r="G2770" s="51"/>
    </row>
    <row r="2771" ht="15.75" customHeight="1">
      <c r="G2771" s="51"/>
    </row>
    <row r="2772" ht="15.75" customHeight="1">
      <c r="G2772" s="51"/>
    </row>
    <row r="2773" ht="15.75" customHeight="1">
      <c r="G2773" s="51"/>
    </row>
    <row r="2774" ht="15.75" customHeight="1">
      <c r="G2774" s="51"/>
    </row>
    <row r="2775" ht="15.75" customHeight="1">
      <c r="G2775" s="51"/>
    </row>
    <row r="2776" ht="15.75" customHeight="1">
      <c r="G2776" s="51"/>
    </row>
    <row r="2777" ht="15.75" customHeight="1">
      <c r="G2777" s="51"/>
    </row>
    <row r="2778" ht="15.75" customHeight="1">
      <c r="G2778" s="51"/>
    </row>
    <row r="2779" ht="15.75" customHeight="1">
      <c r="G2779" s="51"/>
    </row>
    <row r="2780" ht="15.75" customHeight="1">
      <c r="G2780" s="51"/>
    </row>
    <row r="2781" ht="15.75" customHeight="1">
      <c r="G2781" s="51"/>
    </row>
    <row r="2782" ht="15.75" customHeight="1">
      <c r="G2782" s="51"/>
    </row>
    <row r="2783" ht="15.75" customHeight="1">
      <c r="G2783" s="51"/>
    </row>
    <row r="2784" ht="15.75" customHeight="1">
      <c r="G2784" s="51"/>
    </row>
    <row r="2785" ht="15.75" customHeight="1">
      <c r="G2785" s="51"/>
    </row>
    <row r="2786" ht="15.75" customHeight="1">
      <c r="G2786" s="51"/>
    </row>
    <row r="2787" ht="15.75" customHeight="1">
      <c r="G2787" s="51"/>
    </row>
    <row r="2788" ht="15.75" customHeight="1">
      <c r="G2788" s="51"/>
    </row>
    <row r="2789" ht="15.75" customHeight="1">
      <c r="G2789" s="51"/>
    </row>
    <row r="2790" ht="15.75" customHeight="1">
      <c r="G2790" s="51"/>
    </row>
    <row r="2791" ht="15.75" customHeight="1">
      <c r="G2791" s="51"/>
    </row>
    <row r="2792" ht="15.75" customHeight="1">
      <c r="G2792" s="51"/>
    </row>
    <row r="2793" ht="15.75" customHeight="1">
      <c r="G2793" s="51"/>
    </row>
    <row r="2794" ht="15.75" customHeight="1">
      <c r="G2794" s="51"/>
    </row>
    <row r="2795" ht="15.75" customHeight="1">
      <c r="G2795" s="51"/>
    </row>
    <row r="2796" ht="15.75" customHeight="1">
      <c r="G2796" s="51"/>
    </row>
    <row r="2797" ht="15.75" customHeight="1">
      <c r="G2797" s="51"/>
    </row>
    <row r="2798" ht="15.75" customHeight="1">
      <c r="G2798" s="51"/>
    </row>
    <row r="2799" ht="15.75" customHeight="1">
      <c r="G2799" s="51"/>
    </row>
    <row r="2800" ht="15.75" customHeight="1">
      <c r="G2800" s="51"/>
    </row>
    <row r="2801" ht="15.75" customHeight="1">
      <c r="G2801" s="51"/>
    </row>
    <row r="2802" ht="15.75" customHeight="1">
      <c r="G2802" s="51"/>
    </row>
    <row r="2803" ht="15.75" customHeight="1">
      <c r="G2803" s="51"/>
    </row>
    <row r="2804" ht="15.75" customHeight="1">
      <c r="G2804" s="51"/>
    </row>
    <row r="2805" ht="15.75" customHeight="1">
      <c r="G2805" s="51"/>
    </row>
    <row r="2806" ht="15.75" customHeight="1">
      <c r="G2806" s="51"/>
    </row>
    <row r="2807" ht="15.75" customHeight="1">
      <c r="G2807" s="51"/>
    </row>
    <row r="2808" ht="15.75" customHeight="1">
      <c r="G2808" s="51"/>
    </row>
    <row r="2809" ht="15.75" customHeight="1">
      <c r="G2809" s="51"/>
    </row>
    <row r="2810" ht="15.75" customHeight="1">
      <c r="G2810" s="51"/>
    </row>
    <row r="2811" ht="15.75" customHeight="1">
      <c r="G2811" s="51"/>
    </row>
    <row r="2812" ht="15.75" customHeight="1">
      <c r="G2812" s="51"/>
    </row>
    <row r="2813" ht="15.75" customHeight="1">
      <c r="G2813" s="51"/>
    </row>
    <row r="2814" ht="15.75" customHeight="1">
      <c r="G2814" s="51"/>
    </row>
    <row r="2815" ht="15.75" customHeight="1">
      <c r="G2815" s="51"/>
    </row>
    <row r="2816" ht="15.75" customHeight="1">
      <c r="G2816" s="51"/>
    </row>
    <row r="2817" ht="15.75" customHeight="1">
      <c r="G2817" s="51"/>
    </row>
    <row r="2818" ht="15.75" customHeight="1">
      <c r="G2818" s="51"/>
    </row>
    <row r="2819" ht="15.75" customHeight="1">
      <c r="G2819" s="51"/>
    </row>
    <row r="2820" ht="15.75" customHeight="1">
      <c r="G2820" s="51"/>
    </row>
    <row r="2821" ht="15.75" customHeight="1">
      <c r="G2821" s="51"/>
    </row>
    <row r="2822" ht="15.75" customHeight="1">
      <c r="G2822" s="51"/>
    </row>
    <row r="2823" ht="15.75" customHeight="1">
      <c r="G2823" s="51"/>
    </row>
    <row r="2824" ht="15.75" customHeight="1">
      <c r="G2824" s="51"/>
    </row>
    <row r="2825" ht="15.75" customHeight="1">
      <c r="G2825" s="51"/>
    </row>
    <row r="2826" ht="15.75" customHeight="1">
      <c r="G2826" s="51"/>
    </row>
    <row r="2827" ht="15.75" customHeight="1">
      <c r="G2827" s="51"/>
    </row>
    <row r="2828" ht="15.75" customHeight="1">
      <c r="G2828" s="51"/>
    </row>
    <row r="2829" ht="15.75" customHeight="1">
      <c r="G2829" s="51"/>
    </row>
    <row r="2830" ht="15.75" customHeight="1">
      <c r="G2830" s="51"/>
    </row>
    <row r="2831" ht="15.75" customHeight="1">
      <c r="G2831" s="51"/>
    </row>
    <row r="2832" ht="15.75" customHeight="1">
      <c r="G2832" s="51"/>
    </row>
    <row r="2833" ht="15.75" customHeight="1">
      <c r="G2833" s="51"/>
    </row>
    <row r="2834" ht="15.75" customHeight="1">
      <c r="G2834" s="51"/>
    </row>
    <row r="2835" ht="15.75" customHeight="1">
      <c r="G2835" s="51"/>
    </row>
    <row r="2836" ht="15.75" customHeight="1">
      <c r="G2836" s="51"/>
    </row>
    <row r="2837" ht="15.75" customHeight="1">
      <c r="G2837" s="51"/>
    </row>
    <row r="2838" ht="15.75" customHeight="1">
      <c r="G2838" s="51"/>
    </row>
    <row r="2839" ht="15.75" customHeight="1">
      <c r="G2839" s="51"/>
    </row>
    <row r="2840" ht="15.75" customHeight="1">
      <c r="G2840" s="51"/>
    </row>
    <row r="2841" ht="15.75" customHeight="1">
      <c r="G2841" s="51"/>
    </row>
    <row r="2842" ht="15.75" customHeight="1">
      <c r="G2842" s="51"/>
    </row>
    <row r="2843" ht="15.75" customHeight="1">
      <c r="G2843" s="51"/>
    </row>
    <row r="2844" ht="15.75" customHeight="1">
      <c r="G2844" s="51"/>
    </row>
    <row r="2845" ht="15.75" customHeight="1">
      <c r="G2845" s="51"/>
    </row>
    <row r="2846" ht="15.75" customHeight="1">
      <c r="G2846" s="51"/>
    </row>
    <row r="2847" ht="15.75" customHeight="1">
      <c r="G2847" s="51"/>
    </row>
    <row r="2848" ht="15.75" customHeight="1">
      <c r="G2848" s="51"/>
    </row>
    <row r="2849" ht="15.75" customHeight="1">
      <c r="G2849" s="51"/>
    </row>
    <row r="2850" ht="15.75" customHeight="1">
      <c r="G2850" s="51"/>
    </row>
    <row r="2851" ht="15.75" customHeight="1">
      <c r="G2851" s="51"/>
    </row>
    <row r="2852" ht="15.75" customHeight="1">
      <c r="G2852" s="51"/>
    </row>
    <row r="2853" ht="15.75" customHeight="1">
      <c r="G2853" s="51"/>
    </row>
    <row r="2854" ht="15.75" customHeight="1">
      <c r="G2854" s="51"/>
    </row>
    <row r="2855" ht="15.75" customHeight="1">
      <c r="G2855" s="51"/>
    </row>
    <row r="2856" ht="15.75" customHeight="1">
      <c r="G2856" s="51"/>
    </row>
    <row r="2857" ht="15.75" customHeight="1">
      <c r="G2857" s="51"/>
    </row>
    <row r="2858" ht="15.75" customHeight="1">
      <c r="G2858" s="51"/>
    </row>
    <row r="2859" ht="15.75" customHeight="1">
      <c r="G2859" s="51"/>
    </row>
    <row r="2860" ht="15.75" customHeight="1">
      <c r="G2860" s="51"/>
    </row>
    <row r="2861" ht="15.75" customHeight="1">
      <c r="G2861" s="51"/>
    </row>
    <row r="2862" ht="15.75" customHeight="1">
      <c r="G2862" s="51"/>
    </row>
    <row r="2863" ht="15.75" customHeight="1">
      <c r="G2863" s="51"/>
    </row>
    <row r="2864" ht="15.75" customHeight="1">
      <c r="G2864" s="51"/>
    </row>
    <row r="2865" ht="15.75" customHeight="1">
      <c r="G2865" s="51"/>
    </row>
    <row r="2866" ht="15.75" customHeight="1">
      <c r="G2866" s="51"/>
    </row>
    <row r="2867" ht="15.75" customHeight="1">
      <c r="G2867" s="51"/>
    </row>
    <row r="2868" ht="15.75" customHeight="1">
      <c r="G2868" s="51"/>
    </row>
    <row r="2869" ht="15.75" customHeight="1">
      <c r="G2869" s="51"/>
    </row>
    <row r="2870" ht="15.75" customHeight="1">
      <c r="G2870" s="51"/>
    </row>
    <row r="2871" ht="15.75" customHeight="1">
      <c r="G2871" s="51"/>
    </row>
    <row r="2872" ht="15.75" customHeight="1">
      <c r="G2872" s="51"/>
    </row>
    <row r="2873" ht="15.75" customHeight="1">
      <c r="G2873" s="51"/>
    </row>
    <row r="2874" ht="15.75" customHeight="1">
      <c r="G2874" s="51"/>
    </row>
    <row r="2875" ht="15.75" customHeight="1">
      <c r="G2875" s="51"/>
    </row>
    <row r="2876" ht="15.75" customHeight="1">
      <c r="G2876" s="51"/>
    </row>
    <row r="2877" ht="15.75" customHeight="1">
      <c r="G2877" s="51"/>
    </row>
    <row r="2878" ht="15.75" customHeight="1">
      <c r="G2878" s="51"/>
    </row>
    <row r="2879" ht="15.75" customHeight="1">
      <c r="G2879" s="51"/>
    </row>
    <row r="2880" ht="15.75" customHeight="1">
      <c r="G2880" s="51"/>
    </row>
    <row r="2881" ht="15.75" customHeight="1">
      <c r="G2881" s="51"/>
    </row>
    <row r="2882" ht="15.75" customHeight="1">
      <c r="G2882" s="51"/>
    </row>
    <row r="2883" ht="15.75" customHeight="1">
      <c r="G2883" s="51"/>
    </row>
    <row r="2884" ht="15.75" customHeight="1">
      <c r="G2884" s="51"/>
    </row>
    <row r="2885" ht="15.75" customHeight="1">
      <c r="G2885" s="51"/>
    </row>
    <row r="2886" ht="15.75" customHeight="1">
      <c r="G2886" s="51"/>
    </row>
    <row r="2887" ht="15.75" customHeight="1">
      <c r="G2887" s="51"/>
    </row>
    <row r="2888" ht="15.75" customHeight="1">
      <c r="G2888" s="51"/>
    </row>
    <row r="2889" ht="15.75" customHeight="1">
      <c r="G2889" s="51"/>
    </row>
    <row r="2890" ht="15.75" customHeight="1">
      <c r="G2890" s="51"/>
    </row>
    <row r="2891" ht="15.75" customHeight="1">
      <c r="G2891" s="51"/>
    </row>
    <row r="2892" ht="15.75" customHeight="1">
      <c r="G2892" s="51"/>
    </row>
    <row r="2893" ht="15.75" customHeight="1">
      <c r="G2893" s="51"/>
    </row>
    <row r="2894" ht="15.75" customHeight="1">
      <c r="G2894" s="51"/>
    </row>
    <row r="2895" ht="15.75" customHeight="1">
      <c r="G2895" s="51"/>
    </row>
    <row r="2896" ht="15.75" customHeight="1">
      <c r="G2896" s="51"/>
    </row>
    <row r="2897" ht="15.75" customHeight="1">
      <c r="G2897" s="51"/>
    </row>
    <row r="2898" ht="15.75" customHeight="1">
      <c r="G2898" s="51"/>
    </row>
    <row r="2899" ht="15.75" customHeight="1">
      <c r="G2899" s="51"/>
    </row>
    <row r="2900" ht="15.75" customHeight="1">
      <c r="G2900" s="51"/>
    </row>
    <row r="2901" ht="15.75" customHeight="1">
      <c r="G2901" s="51"/>
    </row>
    <row r="2902" ht="15.75" customHeight="1">
      <c r="G2902" s="51"/>
    </row>
    <row r="2903" ht="15.75" customHeight="1">
      <c r="G2903" s="51"/>
    </row>
    <row r="2904" ht="15.75" customHeight="1">
      <c r="G2904" s="51"/>
    </row>
    <row r="2905" ht="15.75" customHeight="1">
      <c r="G2905" s="51"/>
    </row>
    <row r="2906" ht="15.75" customHeight="1">
      <c r="G2906" s="51"/>
    </row>
    <row r="2907" ht="15.75" customHeight="1">
      <c r="G2907" s="51"/>
    </row>
    <row r="2908" ht="15.75" customHeight="1">
      <c r="G2908" s="51"/>
    </row>
    <row r="2909" ht="15.75" customHeight="1">
      <c r="G2909" s="51"/>
    </row>
    <row r="2910" ht="15.75" customHeight="1">
      <c r="G2910" s="51"/>
    </row>
    <row r="2911" ht="15.75" customHeight="1">
      <c r="G2911" s="51"/>
    </row>
    <row r="2912" ht="15.75" customHeight="1">
      <c r="G2912" s="51"/>
    </row>
    <row r="2913" ht="15.75" customHeight="1">
      <c r="G2913" s="51"/>
    </row>
    <row r="2914" ht="15.75" customHeight="1">
      <c r="G2914" s="51"/>
    </row>
    <row r="2915" ht="15.75" customHeight="1">
      <c r="G2915" s="51"/>
    </row>
    <row r="2916" ht="15.75" customHeight="1">
      <c r="G2916" s="51"/>
    </row>
    <row r="2917" ht="15.75" customHeight="1">
      <c r="G2917" s="51"/>
    </row>
    <row r="2918" ht="15.75" customHeight="1">
      <c r="G2918" s="51"/>
    </row>
    <row r="2919" ht="15.75" customHeight="1">
      <c r="G2919" s="51"/>
    </row>
    <row r="2920" ht="15.75" customHeight="1">
      <c r="G2920" s="51"/>
    </row>
    <row r="2921" ht="15.75" customHeight="1">
      <c r="G2921" s="51"/>
    </row>
    <row r="2922" ht="15.75" customHeight="1">
      <c r="G2922" s="51"/>
    </row>
    <row r="2923" ht="15.75" customHeight="1">
      <c r="G2923" s="51"/>
    </row>
    <row r="2924" ht="15.75" customHeight="1">
      <c r="G2924" s="51"/>
    </row>
    <row r="2925" ht="15.75" customHeight="1">
      <c r="G2925" s="51"/>
    </row>
    <row r="2926" ht="15.75" customHeight="1">
      <c r="G2926" s="51"/>
    </row>
    <row r="2927" ht="15.75" customHeight="1">
      <c r="G2927" s="51"/>
    </row>
    <row r="2928" ht="15.75" customHeight="1">
      <c r="G2928" s="51"/>
    </row>
    <row r="2929" ht="15.75" customHeight="1">
      <c r="G2929" s="51"/>
    </row>
    <row r="2930" ht="15.75" customHeight="1">
      <c r="G2930" s="51"/>
    </row>
    <row r="2931" ht="15.75" customHeight="1">
      <c r="G2931" s="51"/>
    </row>
    <row r="2932" ht="15.75" customHeight="1">
      <c r="G2932" s="51"/>
    </row>
    <row r="2933" ht="15.75" customHeight="1">
      <c r="G2933" s="51"/>
    </row>
    <row r="2934" ht="15.75" customHeight="1">
      <c r="G2934" s="51"/>
    </row>
    <row r="2935" ht="15.75" customHeight="1">
      <c r="G2935" s="51"/>
    </row>
    <row r="2936" ht="15.75" customHeight="1">
      <c r="G2936" s="51"/>
    </row>
    <row r="2937" ht="15.75" customHeight="1">
      <c r="G2937" s="51"/>
    </row>
    <row r="2938" ht="15.75" customHeight="1">
      <c r="G2938" s="51"/>
    </row>
    <row r="2939" ht="15.75" customHeight="1">
      <c r="G2939" s="51"/>
    </row>
    <row r="2940" ht="15.75" customHeight="1">
      <c r="G2940" s="51"/>
    </row>
    <row r="2941" ht="15.75" customHeight="1">
      <c r="G2941" s="51"/>
    </row>
    <row r="2942" ht="15.75" customHeight="1">
      <c r="G2942" s="51"/>
    </row>
    <row r="2943" ht="15.75" customHeight="1">
      <c r="G2943" s="51"/>
    </row>
    <row r="2944" ht="15.75" customHeight="1">
      <c r="G2944" s="51"/>
    </row>
    <row r="2945" ht="15.75" customHeight="1">
      <c r="G2945" s="51"/>
    </row>
    <row r="2946" ht="15.75" customHeight="1">
      <c r="G2946" s="51"/>
    </row>
    <row r="2947" ht="15.75" customHeight="1">
      <c r="G2947" s="51"/>
    </row>
    <row r="2948" ht="15.75" customHeight="1">
      <c r="G2948" s="51"/>
    </row>
    <row r="2949" ht="15.75" customHeight="1">
      <c r="G2949" s="51"/>
    </row>
    <row r="2950" ht="15.75" customHeight="1">
      <c r="G2950" s="51"/>
    </row>
    <row r="2951" ht="15.75" customHeight="1">
      <c r="G2951" s="51"/>
    </row>
    <row r="2952" ht="15.75" customHeight="1">
      <c r="G2952" s="51"/>
    </row>
    <row r="2953" ht="15.75" customHeight="1">
      <c r="G2953" s="51"/>
    </row>
    <row r="2954" ht="15.75" customHeight="1">
      <c r="G2954" s="51"/>
    </row>
    <row r="2955" ht="15.75" customHeight="1">
      <c r="G2955" s="51"/>
    </row>
    <row r="2956" ht="15.75" customHeight="1">
      <c r="G2956" s="51"/>
    </row>
    <row r="2957" ht="15.75" customHeight="1">
      <c r="G2957" s="51"/>
    </row>
    <row r="2958" ht="15.75" customHeight="1">
      <c r="G2958" s="51"/>
    </row>
    <row r="2959" ht="15.75" customHeight="1">
      <c r="G2959" s="51"/>
    </row>
    <row r="2960" ht="15.75" customHeight="1">
      <c r="G2960" s="51"/>
    </row>
    <row r="2961" ht="15.75" customHeight="1">
      <c r="G2961" s="51"/>
    </row>
    <row r="2962" ht="15.75" customHeight="1">
      <c r="G2962" s="51"/>
    </row>
    <row r="2963" ht="15.75" customHeight="1">
      <c r="G2963" s="51"/>
    </row>
    <row r="2964" ht="15.75" customHeight="1">
      <c r="G2964" s="51"/>
    </row>
    <row r="2965" ht="15.75" customHeight="1">
      <c r="G2965" s="51"/>
    </row>
    <row r="2966" ht="15.75" customHeight="1">
      <c r="G2966" s="51"/>
    </row>
    <row r="2967" ht="15.75" customHeight="1">
      <c r="G2967" s="51"/>
    </row>
    <row r="2968" ht="15.75" customHeight="1">
      <c r="G2968" s="51"/>
    </row>
    <row r="2969" ht="15.75" customHeight="1">
      <c r="G2969" s="51"/>
    </row>
    <row r="2970" ht="15.75" customHeight="1">
      <c r="G2970" s="51"/>
    </row>
    <row r="2971" ht="15.75" customHeight="1">
      <c r="G2971" s="51"/>
    </row>
    <row r="2972" ht="15.75" customHeight="1">
      <c r="G2972" s="51"/>
    </row>
    <row r="2973" ht="15.75" customHeight="1">
      <c r="G2973" s="51"/>
    </row>
    <row r="2974" ht="15.75" customHeight="1">
      <c r="G2974" s="51"/>
    </row>
    <row r="2975" ht="15.75" customHeight="1">
      <c r="G2975" s="51"/>
    </row>
    <row r="2976" ht="15.75" customHeight="1">
      <c r="G2976" s="51"/>
    </row>
    <row r="2977" ht="15.75" customHeight="1">
      <c r="G2977" s="51"/>
    </row>
    <row r="2978" ht="15.75" customHeight="1">
      <c r="G2978" s="51"/>
    </row>
    <row r="2979" ht="15.75" customHeight="1">
      <c r="G2979" s="51"/>
    </row>
    <row r="2980" ht="15.75" customHeight="1">
      <c r="G2980" s="51"/>
    </row>
    <row r="2981" ht="15.75" customHeight="1">
      <c r="G2981" s="51"/>
    </row>
    <row r="2982" ht="15.75" customHeight="1">
      <c r="G2982" s="51"/>
    </row>
    <row r="2983" ht="15.75" customHeight="1">
      <c r="G2983" s="51"/>
    </row>
    <row r="2984" ht="15.75" customHeight="1">
      <c r="G2984" s="51"/>
    </row>
    <row r="2985" ht="15.75" customHeight="1">
      <c r="G2985" s="51"/>
    </row>
    <row r="2986" ht="15.75" customHeight="1">
      <c r="G2986" s="51"/>
    </row>
    <row r="2987" ht="15.75" customHeight="1">
      <c r="G2987" s="51"/>
    </row>
    <row r="2988" ht="15.75" customHeight="1">
      <c r="G2988" s="51"/>
    </row>
    <row r="2989" ht="15.75" customHeight="1">
      <c r="G2989" s="51"/>
    </row>
    <row r="2990" ht="15.75" customHeight="1">
      <c r="G2990" s="51"/>
    </row>
    <row r="2991" ht="15.75" customHeight="1">
      <c r="G2991" s="51"/>
    </row>
    <row r="2992" ht="15.75" customHeight="1">
      <c r="G2992" s="51"/>
    </row>
    <row r="2993" ht="15.75" customHeight="1">
      <c r="G2993" s="51"/>
    </row>
    <row r="2994" ht="15.75" customHeight="1">
      <c r="G2994" s="51"/>
    </row>
    <row r="2995" ht="15.75" customHeight="1">
      <c r="G2995" s="51"/>
    </row>
    <row r="2996" ht="15.75" customHeight="1">
      <c r="G2996" s="51"/>
    </row>
    <row r="2997" ht="15.75" customHeight="1">
      <c r="G2997" s="51"/>
    </row>
    <row r="2998" ht="15.75" customHeight="1">
      <c r="G2998" s="51"/>
    </row>
    <row r="2999" ht="15.75" customHeight="1">
      <c r="G2999" s="51"/>
    </row>
    <row r="3000" ht="15.75" customHeight="1">
      <c r="G3000" s="51"/>
    </row>
    <row r="3001" ht="15.75" customHeight="1">
      <c r="G3001" s="51"/>
    </row>
    <row r="3002" ht="15.75" customHeight="1">
      <c r="G3002" s="51"/>
    </row>
    <row r="3003" ht="15.75" customHeight="1">
      <c r="G3003" s="51"/>
    </row>
    <row r="3004" ht="15.75" customHeight="1">
      <c r="G3004" s="51"/>
    </row>
    <row r="3005" ht="15.75" customHeight="1">
      <c r="G3005" s="51"/>
    </row>
    <row r="3006" ht="15.75" customHeight="1">
      <c r="G3006" s="51"/>
    </row>
    <row r="3007" ht="15.75" customHeight="1">
      <c r="G3007" s="51"/>
    </row>
    <row r="3008" ht="15.75" customHeight="1">
      <c r="G3008" s="51"/>
    </row>
    <row r="3009" ht="15.75" customHeight="1">
      <c r="G3009" s="51"/>
    </row>
    <row r="3010" ht="15.75" customHeight="1">
      <c r="G3010" s="51"/>
    </row>
    <row r="3011" ht="15.75" customHeight="1">
      <c r="G3011" s="51"/>
    </row>
    <row r="3012" ht="15.75" customHeight="1">
      <c r="G3012" s="51"/>
    </row>
    <row r="3013" ht="15.75" customHeight="1">
      <c r="G3013" s="51"/>
    </row>
    <row r="3014" ht="15.75" customHeight="1">
      <c r="G3014" s="51"/>
    </row>
    <row r="3015" ht="15.75" customHeight="1">
      <c r="G3015" s="51"/>
    </row>
    <row r="3016" ht="15.75" customHeight="1">
      <c r="G3016" s="51"/>
    </row>
    <row r="3017" ht="15.75" customHeight="1">
      <c r="G3017" s="51"/>
    </row>
    <row r="3018" ht="15.75" customHeight="1">
      <c r="G3018" s="51"/>
    </row>
    <row r="3019" ht="15.75" customHeight="1">
      <c r="G3019" s="51"/>
    </row>
    <row r="3020" ht="15.75" customHeight="1">
      <c r="G3020" s="51"/>
    </row>
    <row r="3021" ht="15.75" customHeight="1">
      <c r="G3021" s="51"/>
    </row>
    <row r="3022" ht="15.75" customHeight="1">
      <c r="G3022" s="51"/>
    </row>
    <row r="3023" ht="15.75" customHeight="1">
      <c r="G3023" s="51"/>
    </row>
    <row r="3024" ht="15.75" customHeight="1">
      <c r="G3024" s="51"/>
    </row>
    <row r="3025" ht="15.75" customHeight="1">
      <c r="G3025" s="51"/>
    </row>
    <row r="3026" ht="15.75" customHeight="1">
      <c r="G3026" s="51"/>
    </row>
    <row r="3027" ht="15.75" customHeight="1">
      <c r="G3027" s="51"/>
    </row>
    <row r="3028" ht="15.75" customHeight="1">
      <c r="G3028" s="51"/>
    </row>
    <row r="3029" ht="15.75" customHeight="1">
      <c r="G3029" s="51"/>
    </row>
    <row r="3030" ht="15.75" customHeight="1">
      <c r="G3030" s="51"/>
    </row>
    <row r="3031" ht="15.75" customHeight="1">
      <c r="G3031" s="51"/>
    </row>
    <row r="3032" ht="15.75" customHeight="1">
      <c r="G3032" s="51"/>
    </row>
    <row r="3033" ht="15.75" customHeight="1">
      <c r="G3033" s="51"/>
    </row>
    <row r="3034" ht="15.75" customHeight="1">
      <c r="G3034" s="51"/>
    </row>
    <row r="3035" ht="15.75" customHeight="1">
      <c r="G3035" s="51"/>
    </row>
    <row r="3036" ht="15.75" customHeight="1">
      <c r="G3036" s="51"/>
    </row>
    <row r="3037" ht="15.75" customHeight="1">
      <c r="G3037" s="51"/>
    </row>
    <row r="3038" ht="15.75" customHeight="1">
      <c r="G3038" s="51"/>
    </row>
    <row r="3039" ht="15.75" customHeight="1">
      <c r="G3039" s="51"/>
    </row>
    <row r="3040" ht="15.75" customHeight="1">
      <c r="G3040" s="51"/>
    </row>
    <row r="3041" ht="15.75" customHeight="1">
      <c r="G3041" s="51"/>
    </row>
    <row r="3042" ht="15.75" customHeight="1">
      <c r="G3042" s="51"/>
    </row>
    <row r="3043" ht="15.75" customHeight="1">
      <c r="G3043" s="51"/>
    </row>
    <row r="3044" ht="15.75" customHeight="1">
      <c r="G3044" s="51"/>
    </row>
    <row r="3045" ht="15.75" customHeight="1">
      <c r="G3045" s="51"/>
    </row>
    <row r="3046" ht="15.75" customHeight="1">
      <c r="G3046" s="51"/>
    </row>
    <row r="3047" ht="15.75" customHeight="1">
      <c r="G3047" s="51"/>
    </row>
    <row r="3048" ht="15.75" customHeight="1">
      <c r="G3048" s="51"/>
    </row>
    <row r="3049" ht="15.75" customHeight="1">
      <c r="G3049" s="51"/>
    </row>
    <row r="3050" ht="15.75" customHeight="1">
      <c r="G3050" s="51"/>
    </row>
    <row r="3051" ht="15.75" customHeight="1">
      <c r="G3051" s="51"/>
    </row>
    <row r="3052" ht="15.75" customHeight="1">
      <c r="G3052" s="51"/>
    </row>
    <row r="3053" ht="15.75" customHeight="1">
      <c r="G3053" s="51"/>
    </row>
    <row r="3054" ht="15.75" customHeight="1">
      <c r="G3054" s="51"/>
    </row>
    <row r="3055" ht="15.75" customHeight="1">
      <c r="G3055" s="51"/>
    </row>
    <row r="3056" ht="15.75" customHeight="1">
      <c r="G3056" s="51"/>
    </row>
    <row r="3057" ht="15.75" customHeight="1">
      <c r="G3057" s="51"/>
    </row>
    <row r="3058" ht="15.75" customHeight="1">
      <c r="G3058" s="51"/>
    </row>
    <row r="3059" ht="15.75" customHeight="1">
      <c r="G3059" s="51"/>
    </row>
    <row r="3060" ht="15.75" customHeight="1">
      <c r="G3060" s="51"/>
    </row>
    <row r="3061" ht="15.75" customHeight="1">
      <c r="G3061" s="51"/>
    </row>
    <row r="3062" ht="15.75" customHeight="1">
      <c r="G3062" s="51"/>
    </row>
    <row r="3063" ht="15.75" customHeight="1">
      <c r="G3063" s="51"/>
    </row>
    <row r="3064" ht="15.75" customHeight="1">
      <c r="G3064" s="51"/>
    </row>
    <row r="3065" ht="15.75" customHeight="1">
      <c r="G3065" s="51"/>
    </row>
    <row r="3066" ht="15.75" customHeight="1">
      <c r="G3066" s="51"/>
    </row>
    <row r="3067" ht="15.75" customHeight="1">
      <c r="G3067" s="51"/>
    </row>
    <row r="3068" ht="15.75" customHeight="1">
      <c r="G3068" s="51"/>
    </row>
    <row r="3069" ht="15.75" customHeight="1">
      <c r="G3069" s="51"/>
    </row>
    <row r="3070" ht="15.75" customHeight="1">
      <c r="G3070" s="51"/>
    </row>
    <row r="3071" ht="15.75" customHeight="1">
      <c r="G3071" s="51"/>
    </row>
    <row r="3072" ht="15.75" customHeight="1">
      <c r="G3072" s="51"/>
    </row>
    <row r="3073" ht="15.75" customHeight="1">
      <c r="G3073" s="51"/>
    </row>
    <row r="3074" ht="15.75" customHeight="1">
      <c r="G3074" s="51"/>
    </row>
    <row r="3075" ht="15.75" customHeight="1">
      <c r="G3075" s="51"/>
    </row>
    <row r="3076" ht="15.75" customHeight="1">
      <c r="G3076" s="51"/>
    </row>
    <row r="3077" ht="15.75" customHeight="1">
      <c r="G3077" s="51"/>
    </row>
    <row r="3078" ht="15.75" customHeight="1">
      <c r="G3078" s="51"/>
    </row>
    <row r="3079" ht="15.75" customHeight="1">
      <c r="G3079" s="51"/>
    </row>
    <row r="3080" ht="15.75" customHeight="1">
      <c r="G3080" s="51"/>
    </row>
    <row r="3081" ht="15.75" customHeight="1">
      <c r="G3081" s="51"/>
    </row>
    <row r="3082" ht="15.75" customHeight="1">
      <c r="G3082" s="51"/>
    </row>
    <row r="3083" ht="15.75" customHeight="1">
      <c r="G3083" s="51"/>
    </row>
    <row r="3084" ht="15.75" customHeight="1">
      <c r="G3084" s="51"/>
    </row>
    <row r="3085" ht="15.75" customHeight="1">
      <c r="G3085" s="51"/>
    </row>
    <row r="3086" ht="15.75" customHeight="1">
      <c r="G3086" s="51"/>
    </row>
    <row r="3087" ht="15.75" customHeight="1">
      <c r="G3087" s="51"/>
    </row>
    <row r="3088" ht="15.75" customHeight="1">
      <c r="G3088" s="51"/>
    </row>
    <row r="3089" ht="15.75" customHeight="1">
      <c r="G3089" s="51"/>
    </row>
    <row r="3090" ht="15.75" customHeight="1">
      <c r="G3090" s="51"/>
    </row>
    <row r="3091" ht="15.75" customHeight="1">
      <c r="G3091" s="51"/>
    </row>
    <row r="3092" ht="15.75" customHeight="1">
      <c r="G3092" s="51"/>
    </row>
    <row r="3093" ht="15.75" customHeight="1">
      <c r="G3093" s="51"/>
    </row>
    <row r="3094" ht="15.75" customHeight="1">
      <c r="G3094" s="51"/>
    </row>
    <row r="3095" ht="15.75" customHeight="1">
      <c r="G3095" s="51"/>
    </row>
    <row r="3096" ht="15.75" customHeight="1">
      <c r="G3096" s="51"/>
    </row>
    <row r="3097" ht="15.75" customHeight="1">
      <c r="G3097" s="51"/>
    </row>
    <row r="3098" ht="15.75" customHeight="1">
      <c r="G3098" s="51"/>
    </row>
    <row r="3099" ht="15.75" customHeight="1">
      <c r="G3099" s="51"/>
    </row>
    <row r="3100" ht="15.75" customHeight="1">
      <c r="G3100" s="51"/>
    </row>
    <row r="3101" ht="15.75" customHeight="1">
      <c r="G3101" s="51"/>
    </row>
    <row r="3102" ht="15.75" customHeight="1">
      <c r="G3102" s="51"/>
    </row>
    <row r="3103" ht="15.75" customHeight="1">
      <c r="G3103" s="51"/>
    </row>
    <row r="3104" ht="15.75" customHeight="1">
      <c r="G3104" s="51"/>
    </row>
    <row r="3105" ht="15.75" customHeight="1">
      <c r="G3105" s="51"/>
    </row>
    <row r="3106" ht="15.75" customHeight="1">
      <c r="G3106" s="51"/>
    </row>
    <row r="3107" ht="15.75" customHeight="1">
      <c r="G3107" s="51"/>
    </row>
    <row r="3108" ht="15.75" customHeight="1">
      <c r="G3108" s="51"/>
    </row>
    <row r="3109" ht="15.75" customHeight="1">
      <c r="G3109" s="51"/>
    </row>
    <row r="3110" ht="15.75" customHeight="1">
      <c r="G3110" s="51"/>
    </row>
    <row r="3111" ht="15.75" customHeight="1">
      <c r="G3111" s="51"/>
    </row>
    <row r="3112" ht="15.75" customHeight="1">
      <c r="G3112" s="51"/>
    </row>
    <row r="3113" ht="15.75" customHeight="1">
      <c r="G3113" s="51"/>
    </row>
    <row r="3114" ht="15.75" customHeight="1">
      <c r="G3114" s="51"/>
    </row>
    <row r="3115" ht="15.75" customHeight="1">
      <c r="G3115" s="51"/>
    </row>
    <row r="3116" ht="15.75" customHeight="1">
      <c r="G3116" s="51"/>
    </row>
    <row r="3117" ht="15.75" customHeight="1">
      <c r="G3117" s="51"/>
    </row>
    <row r="3118" ht="15.75" customHeight="1">
      <c r="G3118" s="51"/>
    </row>
    <row r="3119" ht="15.75" customHeight="1">
      <c r="G3119" s="51"/>
    </row>
    <row r="3120" ht="15.75" customHeight="1">
      <c r="G3120" s="51"/>
    </row>
    <row r="3121" ht="15.75" customHeight="1">
      <c r="G3121" s="51"/>
    </row>
    <row r="3122" ht="15.75" customHeight="1">
      <c r="G3122" s="51"/>
    </row>
    <row r="3123" ht="15.75" customHeight="1">
      <c r="G3123" s="51"/>
    </row>
    <row r="3124" ht="15.75" customHeight="1">
      <c r="G3124" s="51"/>
    </row>
    <row r="3125" ht="15.75" customHeight="1">
      <c r="G3125" s="51"/>
    </row>
    <row r="3126" ht="15.75" customHeight="1">
      <c r="G3126" s="51"/>
    </row>
    <row r="3127" ht="15.75" customHeight="1">
      <c r="G3127" s="51"/>
    </row>
    <row r="3128" ht="15.75" customHeight="1">
      <c r="G3128" s="51"/>
    </row>
    <row r="3129" ht="15.75" customHeight="1">
      <c r="G3129" s="51"/>
    </row>
    <row r="3130" ht="15.75" customHeight="1">
      <c r="G3130" s="51"/>
    </row>
    <row r="3131" ht="15.75" customHeight="1">
      <c r="G3131" s="51"/>
    </row>
    <row r="3132" ht="15.75" customHeight="1">
      <c r="G3132" s="51"/>
    </row>
    <row r="3133" ht="15.75" customHeight="1">
      <c r="G3133" s="51"/>
    </row>
    <row r="3134" ht="15.75" customHeight="1">
      <c r="G3134" s="51"/>
    </row>
    <row r="3135" ht="15.75" customHeight="1">
      <c r="G3135" s="51"/>
    </row>
    <row r="3136" ht="15.75" customHeight="1">
      <c r="G3136" s="51"/>
    </row>
    <row r="3137" ht="15.75" customHeight="1">
      <c r="G3137" s="51"/>
    </row>
    <row r="3138" ht="15.75" customHeight="1">
      <c r="G3138" s="51"/>
    </row>
    <row r="3139" ht="15.75" customHeight="1">
      <c r="G3139" s="51"/>
    </row>
    <row r="3140" ht="15.75" customHeight="1">
      <c r="G3140" s="51"/>
    </row>
    <row r="3141" ht="15.75" customHeight="1">
      <c r="G3141" s="51"/>
    </row>
    <row r="3142" ht="15.75" customHeight="1">
      <c r="G3142" s="51"/>
    </row>
    <row r="3143" ht="15.75" customHeight="1">
      <c r="G3143" s="51"/>
    </row>
    <row r="3144" ht="15.75" customHeight="1">
      <c r="G3144" s="51"/>
    </row>
    <row r="3145" ht="15.75" customHeight="1">
      <c r="G3145" s="51"/>
    </row>
    <row r="3146" ht="15.75" customHeight="1">
      <c r="G3146" s="51"/>
    </row>
    <row r="3147" ht="15.75" customHeight="1">
      <c r="G3147" s="51"/>
    </row>
    <row r="3148" ht="15.75" customHeight="1">
      <c r="G3148" s="51"/>
    </row>
    <row r="3149" ht="15.75" customHeight="1">
      <c r="G3149" s="51"/>
    </row>
    <row r="3150" ht="15.75" customHeight="1">
      <c r="G3150" s="51"/>
    </row>
    <row r="3151" ht="15.75" customHeight="1">
      <c r="G3151" s="51"/>
    </row>
    <row r="3152" ht="15.75" customHeight="1">
      <c r="G3152" s="51"/>
    </row>
    <row r="3153" ht="15.75" customHeight="1">
      <c r="G3153" s="51"/>
    </row>
    <row r="3154" ht="15.75" customHeight="1">
      <c r="G3154" s="51"/>
    </row>
    <row r="3155" ht="15.75" customHeight="1">
      <c r="G3155" s="51"/>
    </row>
    <row r="3156" ht="15.75" customHeight="1">
      <c r="G3156" s="51"/>
    </row>
    <row r="3157" ht="15.75" customHeight="1">
      <c r="G3157" s="51"/>
    </row>
    <row r="3158" ht="15.75" customHeight="1">
      <c r="G3158" s="51"/>
    </row>
    <row r="3159" ht="15.75" customHeight="1">
      <c r="G3159" s="51"/>
    </row>
    <row r="3160" ht="15.75" customHeight="1">
      <c r="G3160" s="51"/>
    </row>
    <row r="3161" ht="15.75" customHeight="1">
      <c r="G3161" s="51"/>
    </row>
    <row r="3162" ht="15.75" customHeight="1">
      <c r="G3162" s="51"/>
    </row>
    <row r="3163" ht="15.75" customHeight="1">
      <c r="G3163" s="51"/>
    </row>
    <row r="3164" ht="15.75" customHeight="1">
      <c r="G3164" s="51"/>
    </row>
    <row r="3165" ht="15.75" customHeight="1">
      <c r="G3165" s="51"/>
    </row>
    <row r="3166" ht="15.75" customHeight="1">
      <c r="G3166" s="51"/>
    </row>
    <row r="3167" ht="15.75" customHeight="1">
      <c r="G3167" s="51"/>
    </row>
    <row r="3168" ht="15.75" customHeight="1">
      <c r="G3168" s="51"/>
    </row>
    <row r="3169" ht="15.75" customHeight="1">
      <c r="G3169" s="51"/>
    </row>
    <row r="3170" ht="15.75" customHeight="1">
      <c r="G3170" s="51"/>
    </row>
    <row r="3171" ht="15.75" customHeight="1">
      <c r="G3171" s="51"/>
    </row>
    <row r="3172" ht="15.75" customHeight="1">
      <c r="G3172" s="51"/>
    </row>
    <row r="3173" ht="15.75" customHeight="1">
      <c r="G3173" s="51"/>
    </row>
    <row r="3174" ht="15.75" customHeight="1">
      <c r="G3174" s="51"/>
    </row>
    <row r="3175" ht="15.75" customHeight="1">
      <c r="G3175" s="51"/>
    </row>
    <row r="3176" ht="15.75" customHeight="1">
      <c r="G3176" s="51"/>
    </row>
    <row r="3177" ht="15.75" customHeight="1">
      <c r="G3177" s="51"/>
    </row>
    <row r="3178" ht="15.75" customHeight="1">
      <c r="G3178" s="51"/>
    </row>
    <row r="3179" ht="15.75" customHeight="1">
      <c r="G3179" s="51"/>
    </row>
    <row r="3180" ht="15.75" customHeight="1">
      <c r="G3180" s="51"/>
    </row>
    <row r="3181" ht="15.75" customHeight="1">
      <c r="G3181" s="51"/>
    </row>
    <row r="3182" ht="15.75" customHeight="1">
      <c r="G3182" s="51"/>
    </row>
    <row r="3183" ht="15.75" customHeight="1">
      <c r="G3183" s="51"/>
    </row>
    <row r="3184" ht="15.75" customHeight="1">
      <c r="G3184" s="51"/>
    </row>
    <row r="3185" ht="15.75" customHeight="1">
      <c r="G3185" s="51"/>
    </row>
    <row r="3186" ht="15.75" customHeight="1">
      <c r="G3186" s="51"/>
    </row>
    <row r="3187" ht="15.75" customHeight="1">
      <c r="G3187" s="51"/>
    </row>
    <row r="3188" ht="15.75" customHeight="1">
      <c r="G3188" s="51"/>
    </row>
    <row r="3189" ht="15.75" customHeight="1">
      <c r="G3189" s="51"/>
    </row>
    <row r="3190" ht="15.75" customHeight="1">
      <c r="G3190" s="51"/>
    </row>
    <row r="3191" ht="15.75" customHeight="1">
      <c r="G3191" s="51"/>
    </row>
    <row r="3192" ht="15.75" customHeight="1">
      <c r="G3192" s="51"/>
    </row>
    <row r="3193" ht="15.75" customHeight="1">
      <c r="G3193" s="51"/>
    </row>
    <row r="3194" ht="15.75" customHeight="1">
      <c r="G3194" s="51"/>
    </row>
    <row r="3195" ht="15.75" customHeight="1">
      <c r="G3195" s="51"/>
    </row>
    <row r="3196" ht="15.75" customHeight="1">
      <c r="G3196" s="51"/>
    </row>
    <row r="3197" ht="15.75" customHeight="1">
      <c r="G3197" s="51"/>
    </row>
    <row r="3198" ht="15.75" customHeight="1">
      <c r="G3198" s="51"/>
    </row>
    <row r="3199" ht="15.75" customHeight="1">
      <c r="G3199" s="51"/>
    </row>
    <row r="3200" ht="15.75" customHeight="1">
      <c r="G3200" s="51"/>
    </row>
    <row r="3201" ht="15.75" customHeight="1">
      <c r="G3201" s="51"/>
    </row>
    <row r="3202" ht="15.75" customHeight="1">
      <c r="G3202" s="51"/>
    </row>
    <row r="3203" ht="15.75" customHeight="1">
      <c r="G3203" s="51"/>
    </row>
    <row r="3204" ht="15.75" customHeight="1">
      <c r="G3204" s="51"/>
    </row>
    <row r="3205" ht="15.75" customHeight="1">
      <c r="G3205" s="51"/>
    </row>
    <row r="3206" ht="15.75" customHeight="1">
      <c r="G3206" s="51"/>
    </row>
    <row r="3207" ht="15.75" customHeight="1">
      <c r="G3207" s="51"/>
    </row>
    <row r="3208" ht="15.75" customHeight="1">
      <c r="G3208" s="51"/>
    </row>
    <row r="3209" ht="15.75" customHeight="1">
      <c r="G3209" s="51"/>
    </row>
    <row r="3210" ht="15.75" customHeight="1">
      <c r="G3210" s="51"/>
    </row>
    <row r="3211" ht="15.75" customHeight="1">
      <c r="G3211" s="51"/>
    </row>
    <row r="3212" ht="15.75" customHeight="1">
      <c r="G3212" s="51"/>
    </row>
    <row r="3213" ht="15.75" customHeight="1">
      <c r="G3213" s="51"/>
    </row>
    <row r="3214" ht="15.75" customHeight="1">
      <c r="G3214" s="51"/>
    </row>
    <row r="3215" ht="15.75" customHeight="1">
      <c r="G3215" s="51"/>
    </row>
    <row r="3216" ht="15.75" customHeight="1">
      <c r="G3216" s="51"/>
    </row>
    <row r="3217" ht="15.75" customHeight="1">
      <c r="G3217" s="51"/>
    </row>
    <row r="3218" ht="15.75" customHeight="1">
      <c r="G3218" s="51"/>
    </row>
    <row r="3219" ht="15.75" customHeight="1">
      <c r="G3219" s="51"/>
    </row>
    <row r="3220" ht="15.75" customHeight="1">
      <c r="G3220" s="51"/>
    </row>
    <row r="3221" ht="15.75" customHeight="1">
      <c r="G3221" s="51"/>
    </row>
    <row r="3222" ht="15.75" customHeight="1">
      <c r="G3222" s="51"/>
    </row>
    <row r="3223" ht="15.75" customHeight="1">
      <c r="G3223" s="51"/>
    </row>
    <row r="3224" ht="15.75" customHeight="1">
      <c r="G3224" s="51"/>
    </row>
    <row r="3225" ht="15.75" customHeight="1">
      <c r="G3225" s="51"/>
    </row>
    <row r="3226" ht="15.75" customHeight="1">
      <c r="G3226" s="51"/>
    </row>
    <row r="3227" ht="15.75" customHeight="1">
      <c r="G3227" s="51"/>
    </row>
    <row r="3228" ht="15.75" customHeight="1">
      <c r="G3228" s="51"/>
    </row>
    <row r="3229" ht="15.75" customHeight="1">
      <c r="G3229" s="51"/>
    </row>
    <row r="3230" ht="15.75" customHeight="1">
      <c r="G3230" s="51"/>
    </row>
    <row r="3231" ht="15.75" customHeight="1">
      <c r="G3231" s="51"/>
    </row>
    <row r="3232" ht="15.75" customHeight="1">
      <c r="G3232" s="51"/>
    </row>
    <row r="3233" ht="15.75" customHeight="1">
      <c r="G3233" s="51"/>
    </row>
    <row r="3234" ht="15.75" customHeight="1">
      <c r="G3234" s="51"/>
    </row>
    <row r="3235" ht="15.75" customHeight="1">
      <c r="G3235" s="51"/>
    </row>
    <row r="3236" ht="15.75" customHeight="1">
      <c r="G3236" s="51"/>
    </row>
    <row r="3237" ht="15.75" customHeight="1">
      <c r="G3237" s="51"/>
    </row>
    <row r="3238" ht="15.75" customHeight="1">
      <c r="G3238" s="51"/>
    </row>
    <row r="3239" ht="15.75" customHeight="1">
      <c r="G3239" s="51"/>
    </row>
    <row r="3240" ht="15.75" customHeight="1">
      <c r="G3240" s="51"/>
    </row>
    <row r="3241" ht="15.75" customHeight="1">
      <c r="G3241" s="51"/>
    </row>
    <row r="3242" ht="15.75" customHeight="1">
      <c r="G3242" s="51"/>
    </row>
    <row r="3243" ht="15.75" customHeight="1">
      <c r="G3243" s="51"/>
    </row>
    <row r="3244" ht="15.75" customHeight="1">
      <c r="G3244" s="51"/>
    </row>
    <row r="3245" ht="15.75" customHeight="1">
      <c r="G3245" s="51"/>
    </row>
    <row r="3246" ht="15.75" customHeight="1">
      <c r="G3246" s="51"/>
    </row>
    <row r="3247" ht="15.75" customHeight="1">
      <c r="G3247" s="51"/>
    </row>
    <row r="3248" ht="15.75" customHeight="1">
      <c r="G3248" s="51"/>
    </row>
    <row r="3249" ht="15.75" customHeight="1">
      <c r="G3249" s="51"/>
    </row>
    <row r="3250" ht="15.75" customHeight="1">
      <c r="G3250" s="51"/>
    </row>
    <row r="3251" ht="15.75" customHeight="1">
      <c r="G3251" s="51"/>
    </row>
    <row r="3252" ht="15.75" customHeight="1">
      <c r="G3252" s="51"/>
    </row>
    <row r="3253" ht="15.75" customHeight="1">
      <c r="G3253" s="51"/>
    </row>
    <row r="3254" ht="15.75" customHeight="1">
      <c r="G3254" s="51"/>
    </row>
    <row r="3255" ht="15.75" customHeight="1">
      <c r="G3255" s="51"/>
    </row>
    <row r="3256" ht="15.75" customHeight="1">
      <c r="G3256" s="51"/>
    </row>
    <row r="3257" ht="15.75" customHeight="1">
      <c r="G3257" s="51"/>
    </row>
    <row r="3258" ht="15.75" customHeight="1">
      <c r="G3258" s="51"/>
    </row>
    <row r="3259" ht="15.75" customHeight="1">
      <c r="G3259" s="51"/>
    </row>
    <row r="3260" ht="15.75" customHeight="1">
      <c r="G3260" s="51"/>
    </row>
    <row r="3261" ht="15.75" customHeight="1">
      <c r="G3261" s="51"/>
    </row>
    <row r="3262" ht="15.75" customHeight="1">
      <c r="G3262" s="51"/>
    </row>
    <row r="3263" ht="15.75" customHeight="1">
      <c r="G3263" s="51"/>
    </row>
    <row r="3264" ht="15.75" customHeight="1">
      <c r="G3264" s="51"/>
    </row>
    <row r="3265" ht="15.75" customHeight="1">
      <c r="G3265" s="51"/>
    </row>
    <row r="3266" ht="15.75" customHeight="1">
      <c r="G3266" s="51"/>
    </row>
    <row r="3267" ht="15.75" customHeight="1">
      <c r="G3267" s="51"/>
    </row>
    <row r="3268" ht="15.75" customHeight="1">
      <c r="G3268" s="51"/>
    </row>
    <row r="3269" ht="15.75" customHeight="1">
      <c r="G3269" s="51"/>
    </row>
    <row r="3270" ht="15.75" customHeight="1">
      <c r="G3270" s="51"/>
    </row>
    <row r="3271" ht="15.75" customHeight="1">
      <c r="G3271" s="51"/>
    </row>
    <row r="3272" ht="15.75" customHeight="1">
      <c r="G3272" s="51"/>
    </row>
    <row r="3273" ht="15.75" customHeight="1">
      <c r="G3273" s="51"/>
    </row>
    <row r="3274" ht="15.75" customHeight="1">
      <c r="G3274" s="51"/>
    </row>
    <row r="3275" ht="15.75" customHeight="1">
      <c r="G3275" s="51"/>
    </row>
    <row r="3276" ht="15.75" customHeight="1">
      <c r="G3276" s="51"/>
    </row>
    <row r="3277" ht="15.75" customHeight="1">
      <c r="G3277" s="51"/>
    </row>
    <row r="3278" ht="15.75" customHeight="1">
      <c r="G3278" s="51"/>
    </row>
    <row r="3279" ht="15.75" customHeight="1">
      <c r="G3279" s="51"/>
    </row>
    <row r="3280" ht="15.75" customHeight="1">
      <c r="G3280" s="51"/>
    </row>
    <row r="3281" ht="15.75" customHeight="1">
      <c r="G3281" s="51"/>
    </row>
    <row r="3282" ht="15.75" customHeight="1">
      <c r="G3282" s="51"/>
    </row>
    <row r="3283" ht="15.75" customHeight="1">
      <c r="G3283" s="51"/>
    </row>
    <row r="3284" ht="15.75" customHeight="1">
      <c r="G3284" s="51"/>
    </row>
    <row r="3285" ht="15.75" customHeight="1">
      <c r="G3285" s="51"/>
    </row>
    <row r="3286" ht="15.75" customHeight="1">
      <c r="G3286" s="51"/>
    </row>
    <row r="3287" ht="15.75" customHeight="1">
      <c r="G3287" s="51"/>
    </row>
    <row r="3288" ht="15.75" customHeight="1">
      <c r="G3288" s="51"/>
    </row>
    <row r="3289" ht="15.75" customHeight="1">
      <c r="G3289" s="51"/>
    </row>
    <row r="3290" ht="15.75" customHeight="1">
      <c r="G3290" s="51"/>
    </row>
    <row r="3291" ht="15.75" customHeight="1">
      <c r="G3291" s="51"/>
    </row>
    <row r="3292" ht="15.75" customHeight="1">
      <c r="G3292" s="51"/>
    </row>
    <row r="3293" ht="15.75" customHeight="1">
      <c r="G3293" s="51"/>
    </row>
    <row r="3294" ht="15.75" customHeight="1">
      <c r="G3294" s="51"/>
    </row>
    <row r="3295" ht="15.75" customHeight="1">
      <c r="G3295" s="51"/>
    </row>
    <row r="3296" ht="15.75" customHeight="1">
      <c r="G3296" s="51"/>
    </row>
    <row r="3297" ht="15.75" customHeight="1">
      <c r="G3297" s="51"/>
    </row>
    <row r="3298" ht="15.75" customHeight="1">
      <c r="G3298" s="51"/>
    </row>
    <row r="3299" ht="15.75" customHeight="1">
      <c r="G3299" s="51"/>
    </row>
    <row r="3300" ht="15.75" customHeight="1">
      <c r="G3300" s="51"/>
    </row>
    <row r="3301" ht="15.75" customHeight="1">
      <c r="G3301" s="51"/>
    </row>
    <row r="3302" ht="15.75" customHeight="1">
      <c r="G3302" s="51"/>
    </row>
    <row r="3303" ht="15.75" customHeight="1">
      <c r="G3303" s="51"/>
    </row>
    <row r="3304" ht="15.75" customHeight="1">
      <c r="G3304" s="51"/>
    </row>
    <row r="3305" ht="15.75" customHeight="1">
      <c r="G3305" s="51"/>
    </row>
    <row r="3306" ht="15.75" customHeight="1">
      <c r="G3306" s="51"/>
    </row>
    <row r="3307" ht="15.75" customHeight="1">
      <c r="G3307" s="51"/>
    </row>
    <row r="3308" ht="15.75" customHeight="1">
      <c r="G3308" s="51"/>
    </row>
    <row r="3309" ht="15.75" customHeight="1">
      <c r="G3309" s="51"/>
    </row>
    <row r="3310" ht="15.75" customHeight="1">
      <c r="G3310" s="51"/>
    </row>
    <row r="3311" ht="15.75" customHeight="1">
      <c r="G3311" s="51"/>
    </row>
    <row r="3312" ht="15.75" customHeight="1">
      <c r="G3312" s="51"/>
    </row>
    <row r="3313" ht="15.75" customHeight="1">
      <c r="G3313" s="51"/>
    </row>
    <row r="3314" ht="15.75" customHeight="1">
      <c r="G3314" s="51"/>
    </row>
    <row r="3315" ht="15.75" customHeight="1">
      <c r="G3315" s="51"/>
    </row>
    <row r="3316" ht="15.75" customHeight="1">
      <c r="G3316" s="51"/>
    </row>
    <row r="3317" ht="15.75" customHeight="1">
      <c r="G3317" s="51"/>
    </row>
    <row r="3318" ht="15.75" customHeight="1">
      <c r="G3318" s="51"/>
    </row>
    <row r="3319" ht="15.75" customHeight="1">
      <c r="G3319" s="51"/>
    </row>
    <row r="3320" ht="15.75" customHeight="1">
      <c r="G3320" s="51"/>
    </row>
    <row r="3321" ht="15.75" customHeight="1">
      <c r="G3321" s="51"/>
    </row>
    <row r="3322" ht="15.75" customHeight="1">
      <c r="G3322" s="51"/>
    </row>
    <row r="3323" ht="15.75" customHeight="1">
      <c r="G3323" s="51"/>
    </row>
    <row r="3324" ht="15.75" customHeight="1">
      <c r="G3324" s="51"/>
    </row>
    <row r="3325" ht="15.75" customHeight="1">
      <c r="G3325" s="51"/>
    </row>
    <row r="3326" ht="15.75" customHeight="1">
      <c r="G3326" s="51"/>
    </row>
    <row r="3327" ht="15.75" customHeight="1">
      <c r="G3327" s="51"/>
    </row>
    <row r="3328" ht="15.75" customHeight="1">
      <c r="G3328" s="51"/>
    </row>
    <row r="3329" ht="15.75" customHeight="1">
      <c r="G3329" s="51"/>
    </row>
    <row r="3330" ht="15.75" customHeight="1">
      <c r="G3330" s="51"/>
    </row>
    <row r="3331" ht="15.75" customHeight="1">
      <c r="G3331" s="51"/>
    </row>
    <row r="3332" ht="15.75" customHeight="1">
      <c r="G3332" s="51"/>
    </row>
    <row r="3333" ht="15.75" customHeight="1">
      <c r="G3333" s="51"/>
    </row>
    <row r="3334" ht="15.75" customHeight="1">
      <c r="G3334" s="51"/>
    </row>
    <row r="3335" ht="15.75" customHeight="1">
      <c r="G3335" s="51"/>
    </row>
    <row r="3336" ht="15.75" customHeight="1">
      <c r="G3336" s="51"/>
    </row>
    <row r="3337" ht="15.75" customHeight="1">
      <c r="G3337" s="51"/>
    </row>
    <row r="3338" ht="15.75" customHeight="1">
      <c r="G3338" s="51"/>
    </row>
    <row r="3339" ht="15.75" customHeight="1">
      <c r="G3339" s="51"/>
    </row>
    <row r="3340" ht="15.75" customHeight="1">
      <c r="G3340" s="51"/>
    </row>
    <row r="3341" ht="15.75" customHeight="1">
      <c r="G3341" s="51"/>
    </row>
    <row r="3342" ht="15.75" customHeight="1">
      <c r="G3342" s="51"/>
    </row>
    <row r="3343" ht="15.75" customHeight="1">
      <c r="G3343" s="51"/>
    </row>
    <row r="3344" ht="15.75" customHeight="1">
      <c r="G3344" s="51"/>
    </row>
    <row r="3345" ht="15.75" customHeight="1">
      <c r="G3345" s="51"/>
    </row>
    <row r="3346" ht="15.75" customHeight="1">
      <c r="G3346" s="51"/>
    </row>
    <row r="3347" ht="15.75" customHeight="1">
      <c r="G3347" s="51"/>
    </row>
    <row r="3348" ht="15.75" customHeight="1">
      <c r="G3348" s="51"/>
    </row>
    <row r="3349" ht="15.75" customHeight="1">
      <c r="G3349" s="51"/>
    </row>
    <row r="3350" ht="15.75" customHeight="1">
      <c r="G3350" s="51"/>
    </row>
    <row r="3351" ht="15.75" customHeight="1">
      <c r="G3351" s="51"/>
    </row>
    <row r="3352" ht="15.75" customHeight="1">
      <c r="G3352" s="51"/>
    </row>
    <row r="3353" ht="15.75" customHeight="1">
      <c r="G3353" s="51"/>
    </row>
    <row r="3354" ht="15.75" customHeight="1">
      <c r="G3354" s="51"/>
    </row>
    <row r="3355" ht="15.75" customHeight="1">
      <c r="G3355" s="51"/>
    </row>
    <row r="3356" ht="15.75" customHeight="1">
      <c r="G3356" s="51"/>
    </row>
    <row r="3357" ht="15.75" customHeight="1">
      <c r="G3357" s="51"/>
    </row>
    <row r="3358" ht="15.75" customHeight="1">
      <c r="G3358" s="51"/>
    </row>
    <row r="3359" ht="15.75" customHeight="1">
      <c r="G3359" s="51"/>
    </row>
    <row r="3360" ht="15.75" customHeight="1">
      <c r="G3360" s="51"/>
    </row>
    <row r="3361" ht="15.75" customHeight="1">
      <c r="G3361" s="51"/>
    </row>
    <row r="3362" ht="15.75" customHeight="1">
      <c r="G3362" s="51"/>
    </row>
    <row r="3363" ht="15.75" customHeight="1">
      <c r="G3363" s="51"/>
    </row>
    <row r="3364" ht="15.75" customHeight="1">
      <c r="G3364" s="51"/>
    </row>
    <row r="3365" ht="15.75" customHeight="1">
      <c r="G3365" s="51"/>
    </row>
    <row r="3366" ht="15.75" customHeight="1">
      <c r="G3366" s="51"/>
    </row>
    <row r="3367" ht="15.75" customHeight="1">
      <c r="G3367" s="51"/>
    </row>
    <row r="3368" ht="15.75" customHeight="1">
      <c r="G3368" s="51"/>
    </row>
    <row r="3369" ht="15.75" customHeight="1">
      <c r="G3369" s="51"/>
    </row>
    <row r="3370" ht="15.75" customHeight="1">
      <c r="G3370" s="51"/>
    </row>
    <row r="3371" ht="15.75" customHeight="1">
      <c r="G3371" s="51"/>
    </row>
    <row r="3372" ht="15.75" customHeight="1">
      <c r="G3372" s="51"/>
    </row>
    <row r="3373" ht="15.75" customHeight="1">
      <c r="G3373" s="51"/>
    </row>
    <row r="3374" ht="15.75" customHeight="1">
      <c r="G3374" s="51"/>
    </row>
    <row r="3375" ht="15.75" customHeight="1">
      <c r="G3375" s="51"/>
    </row>
    <row r="3376" ht="15.75" customHeight="1">
      <c r="G3376" s="51"/>
    </row>
    <row r="3377" ht="15.75" customHeight="1">
      <c r="G3377" s="51"/>
    </row>
    <row r="3378" ht="15.75" customHeight="1">
      <c r="G3378" s="51"/>
    </row>
    <row r="3379" ht="15.75" customHeight="1">
      <c r="G3379" s="51"/>
    </row>
    <row r="3380" ht="15.75" customHeight="1">
      <c r="G3380" s="51"/>
    </row>
    <row r="3381" ht="15.75" customHeight="1">
      <c r="G3381" s="51"/>
    </row>
    <row r="3382" ht="15.75" customHeight="1">
      <c r="G3382" s="51"/>
    </row>
    <row r="3383" ht="15.75" customHeight="1">
      <c r="G3383" s="51"/>
    </row>
    <row r="3384" ht="15.75" customHeight="1">
      <c r="G3384" s="51"/>
    </row>
    <row r="3385" ht="15.75" customHeight="1">
      <c r="G3385" s="51"/>
    </row>
    <row r="3386" ht="15.75" customHeight="1">
      <c r="G3386" s="51"/>
    </row>
    <row r="3387" ht="15.75" customHeight="1">
      <c r="G3387" s="51"/>
    </row>
    <row r="3388" ht="15.75" customHeight="1">
      <c r="G3388" s="51"/>
    </row>
    <row r="3389" ht="15.75" customHeight="1">
      <c r="G3389" s="51"/>
    </row>
    <row r="3390" ht="15.75" customHeight="1">
      <c r="G3390" s="51"/>
    </row>
    <row r="3391" ht="15.75" customHeight="1">
      <c r="G3391" s="51"/>
    </row>
    <row r="3392" ht="15.75" customHeight="1">
      <c r="G3392" s="51"/>
    </row>
    <row r="3393" ht="15.75" customHeight="1">
      <c r="G3393" s="51"/>
    </row>
    <row r="3394" ht="15.75" customHeight="1">
      <c r="G3394" s="51"/>
    </row>
    <row r="3395" ht="15.75" customHeight="1">
      <c r="G3395" s="51"/>
    </row>
    <row r="3396" ht="15.75" customHeight="1">
      <c r="G3396" s="51"/>
    </row>
    <row r="3397" ht="15.75" customHeight="1">
      <c r="G3397" s="51"/>
    </row>
    <row r="3398" ht="15.75" customHeight="1">
      <c r="G3398" s="51"/>
    </row>
    <row r="3399" ht="15.75" customHeight="1">
      <c r="G3399" s="51"/>
    </row>
    <row r="3400" ht="15.75" customHeight="1">
      <c r="G3400" s="51"/>
    </row>
    <row r="3401" ht="15.75" customHeight="1">
      <c r="G3401" s="51"/>
    </row>
    <row r="3402" ht="15.75" customHeight="1">
      <c r="G3402" s="51"/>
    </row>
    <row r="3403" ht="15.75" customHeight="1">
      <c r="G3403" s="51"/>
    </row>
    <row r="3404" ht="15.75" customHeight="1">
      <c r="G3404" s="51"/>
    </row>
    <row r="3405" ht="15.75" customHeight="1">
      <c r="G3405" s="51"/>
    </row>
    <row r="3406" ht="15.75" customHeight="1">
      <c r="G3406" s="51"/>
    </row>
    <row r="3407" ht="15.75" customHeight="1">
      <c r="G3407" s="51"/>
    </row>
    <row r="3408" ht="15.75" customHeight="1">
      <c r="G3408" s="51"/>
    </row>
    <row r="3409" ht="15.75" customHeight="1">
      <c r="G3409" s="51"/>
    </row>
    <row r="3410" ht="15.75" customHeight="1">
      <c r="G3410" s="51"/>
    </row>
    <row r="3411" ht="15.75" customHeight="1">
      <c r="G3411" s="51"/>
    </row>
    <row r="3412" ht="15.75" customHeight="1">
      <c r="G3412" s="51"/>
    </row>
    <row r="3413" ht="15.75" customHeight="1">
      <c r="G3413" s="51"/>
    </row>
    <row r="3414" ht="15.75" customHeight="1">
      <c r="G3414" s="51"/>
    </row>
    <row r="3415" ht="15.75" customHeight="1">
      <c r="G3415" s="51"/>
    </row>
    <row r="3416" ht="15.75" customHeight="1">
      <c r="G3416" s="51"/>
    </row>
    <row r="3417" ht="15.75" customHeight="1">
      <c r="G3417" s="51"/>
    </row>
    <row r="3418" ht="15.75" customHeight="1">
      <c r="G3418" s="51"/>
    </row>
    <row r="3419" ht="15.75" customHeight="1">
      <c r="G3419" s="51"/>
    </row>
    <row r="3420" ht="15.75" customHeight="1">
      <c r="G3420" s="51"/>
    </row>
    <row r="3421" ht="15.75" customHeight="1">
      <c r="G3421" s="51"/>
    </row>
    <row r="3422" ht="15.75" customHeight="1">
      <c r="G3422" s="51"/>
    </row>
    <row r="3423" ht="15.75" customHeight="1">
      <c r="G3423" s="51"/>
    </row>
    <row r="3424" ht="15.75" customHeight="1">
      <c r="G3424" s="51"/>
    </row>
    <row r="3425" ht="15.75" customHeight="1">
      <c r="G3425" s="51"/>
    </row>
    <row r="3426" ht="15.75" customHeight="1">
      <c r="G3426" s="51"/>
    </row>
    <row r="3427" ht="15.75" customHeight="1">
      <c r="G3427" s="51"/>
    </row>
    <row r="3428" ht="15.75" customHeight="1">
      <c r="G3428" s="51"/>
    </row>
    <row r="3429" ht="15.75" customHeight="1">
      <c r="G3429" s="51"/>
    </row>
    <row r="3430" ht="15.75" customHeight="1">
      <c r="G3430" s="51"/>
    </row>
    <row r="3431" ht="15.75" customHeight="1">
      <c r="G3431" s="51"/>
    </row>
    <row r="3432" ht="15.75" customHeight="1">
      <c r="G3432" s="51"/>
    </row>
    <row r="3433" ht="15.75" customHeight="1">
      <c r="G3433" s="51"/>
    </row>
    <row r="3434" ht="15.75" customHeight="1">
      <c r="G3434" s="51"/>
    </row>
    <row r="3435" ht="15.75" customHeight="1">
      <c r="G3435" s="51"/>
    </row>
    <row r="3436" ht="15.75" customHeight="1">
      <c r="G3436" s="51"/>
    </row>
    <row r="3437" ht="15.75" customHeight="1">
      <c r="G3437" s="51"/>
    </row>
    <row r="3438" ht="15.75" customHeight="1">
      <c r="G3438" s="51"/>
    </row>
    <row r="3439" ht="15.75" customHeight="1">
      <c r="G3439" s="51"/>
    </row>
    <row r="3440" ht="15.75" customHeight="1">
      <c r="G3440" s="51"/>
    </row>
    <row r="3441" ht="15.75" customHeight="1">
      <c r="G3441" s="51"/>
    </row>
    <row r="3442" ht="15.75" customHeight="1">
      <c r="G3442" s="51"/>
    </row>
    <row r="3443" ht="15.75" customHeight="1">
      <c r="G3443" s="51"/>
    </row>
    <row r="3444" ht="15.75" customHeight="1">
      <c r="G3444" s="51"/>
    </row>
    <row r="3445" ht="15.75" customHeight="1">
      <c r="G3445" s="51"/>
    </row>
    <row r="3446" ht="15.75" customHeight="1">
      <c r="G3446" s="51"/>
    </row>
    <row r="3447" ht="15.75" customHeight="1">
      <c r="G3447" s="51"/>
    </row>
    <row r="3448" ht="15.75" customHeight="1">
      <c r="G3448" s="51"/>
    </row>
    <row r="3449" ht="15.75" customHeight="1">
      <c r="G3449" s="51"/>
    </row>
    <row r="3450" ht="15.75" customHeight="1">
      <c r="G3450" s="51"/>
    </row>
    <row r="3451" ht="15.75" customHeight="1">
      <c r="G3451" s="51"/>
    </row>
    <row r="3452" ht="15.75" customHeight="1">
      <c r="G3452" s="51"/>
    </row>
    <row r="3453" ht="15.75" customHeight="1">
      <c r="G3453" s="51"/>
    </row>
    <row r="3454" ht="15.75" customHeight="1">
      <c r="G3454" s="51"/>
    </row>
    <row r="3455" ht="15.75" customHeight="1">
      <c r="G3455" s="51"/>
    </row>
    <row r="3456" ht="15.75" customHeight="1">
      <c r="G3456" s="51"/>
    </row>
    <row r="3457" ht="15.75" customHeight="1">
      <c r="G3457" s="51"/>
    </row>
    <row r="3458" ht="15.75" customHeight="1">
      <c r="G3458" s="51"/>
    </row>
    <row r="3459" ht="15.75" customHeight="1">
      <c r="G3459" s="51"/>
    </row>
    <row r="3460" ht="15.75" customHeight="1">
      <c r="G3460" s="51"/>
    </row>
    <row r="3461" ht="15.75" customHeight="1">
      <c r="G3461" s="51"/>
    </row>
    <row r="3462" ht="15.75" customHeight="1">
      <c r="G3462" s="51"/>
    </row>
    <row r="3463" ht="15.75" customHeight="1">
      <c r="G3463" s="51"/>
    </row>
    <row r="3464" ht="15.75" customHeight="1">
      <c r="G3464" s="51"/>
    </row>
    <row r="3465" ht="15.75" customHeight="1">
      <c r="G3465" s="51"/>
    </row>
    <row r="3466" ht="15.75" customHeight="1">
      <c r="G3466" s="51"/>
    </row>
    <row r="3467" ht="15.75" customHeight="1">
      <c r="G3467" s="51"/>
    </row>
    <row r="3468" ht="15.75" customHeight="1">
      <c r="G3468" s="51"/>
    </row>
    <row r="3469" ht="15.75" customHeight="1">
      <c r="G3469" s="51"/>
    </row>
    <row r="3470" ht="15.75" customHeight="1">
      <c r="G3470" s="51"/>
    </row>
    <row r="3471" ht="15.75" customHeight="1">
      <c r="G3471" s="51"/>
    </row>
    <row r="3472" ht="15.75" customHeight="1">
      <c r="G3472" s="51"/>
    </row>
    <row r="3473" ht="15.75" customHeight="1">
      <c r="G3473" s="51"/>
    </row>
    <row r="3474" ht="15.75" customHeight="1">
      <c r="G3474" s="51"/>
    </row>
    <row r="3475" ht="15.75" customHeight="1">
      <c r="G3475" s="51"/>
    </row>
    <row r="3476" ht="15.75" customHeight="1">
      <c r="G3476" s="51"/>
    </row>
    <row r="3477" ht="15.75" customHeight="1">
      <c r="G3477" s="51"/>
    </row>
    <row r="3478" ht="15.75" customHeight="1">
      <c r="G3478" s="51"/>
    </row>
    <row r="3479" ht="15.75" customHeight="1">
      <c r="G3479" s="51"/>
    </row>
    <row r="3480" ht="15.75" customHeight="1">
      <c r="G3480" s="51"/>
    </row>
    <row r="3481" ht="15.75" customHeight="1">
      <c r="G3481" s="51"/>
    </row>
    <row r="3482" ht="15.75" customHeight="1">
      <c r="G3482" s="51"/>
    </row>
    <row r="3483" ht="15.75" customHeight="1">
      <c r="G3483" s="51"/>
    </row>
    <row r="3484" ht="15.75" customHeight="1">
      <c r="G3484" s="51"/>
    </row>
    <row r="3485" ht="15.75" customHeight="1">
      <c r="G3485" s="51"/>
    </row>
    <row r="3486" ht="15.75" customHeight="1">
      <c r="G3486" s="51"/>
    </row>
    <row r="3487" ht="15.75" customHeight="1">
      <c r="G3487" s="51"/>
    </row>
    <row r="3488" ht="15.75" customHeight="1">
      <c r="G3488" s="51"/>
    </row>
    <row r="3489" ht="15.75" customHeight="1">
      <c r="G3489" s="51"/>
    </row>
    <row r="3490" ht="15.75" customHeight="1">
      <c r="G3490" s="51"/>
    </row>
    <row r="3491" ht="15.75" customHeight="1">
      <c r="G3491" s="51"/>
    </row>
    <row r="3492" ht="15.75" customHeight="1">
      <c r="G3492" s="51"/>
    </row>
    <row r="3493" ht="15.75" customHeight="1">
      <c r="G3493" s="51"/>
    </row>
    <row r="3494" ht="15.75" customHeight="1">
      <c r="G3494" s="51"/>
    </row>
    <row r="3495" ht="15.75" customHeight="1">
      <c r="G3495" s="51"/>
    </row>
    <row r="3496" ht="15.75" customHeight="1">
      <c r="G3496" s="51"/>
    </row>
    <row r="3497" ht="15.75" customHeight="1">
      <c r="G3497" s="51"/>
    </row>
    <row r="3498" ht="15.75" customHeight="1">
      <c r="G3498" s="51"/>
    </row>
    <row r="3499" ht="15.75" customHeight="1">
      <c r="G3499" s="51"/>
    </row>
    <row r="3500" ht="15.75" customHeight="1">
      <c r="G3500" s="51"/>
    </row>
    <row r="3501" ht="15.75" customHeight="1">
      <c r="G3501" s="51"/>
    </row>
    <row r="3502" ht="15.75" customHeight="1">
      <c r="G3502" s="51"/>
    </row>
    <row r="3503" ht="15.75" customHeight="1">
      <c r="G3503" s="51"/>
    </row>
    <row r="3504" ht="15.75" customHeight="1">
      <c r="G3504" s="51"/>
    </row>
    <row r="3505" ht="15.75" customHeight="1">
      <c r="G3505" s="51"/>
    </row>
    <row r="3506" ht="15.75" customHeight="1">
      <c r="G3506" s="51"/>
    </row>
    <row r="3507" ht="15.75" customHeight="1">
      <c r="G3507" s="51"/>
    </row>
    <row r="3508" ht="15.75" customHeight="1">
      <c r="G3508" s="51"/>
    </row>
    <row r="3509" ht="15.75" customHeight="1">
      <c r="G3509" s="51"/>
    </row>
    <row r="3510" ht="15.75" customHeight="1">
      <c r="G3510" s="51"/>
    </row>
    <row r="3511" ht="15.75" customHeight="1">
      <c r="G3511" s="51"/>
    </row>
    <row r="3512" ht="15.75" customHeight="1">
      <c r="G3512" s="51"/>
    </row>
    <row r="3513" ht="15.75" customHeight="1">
      <c r="G3513" s="51"/>
    </row>
    <row r="3514" ht="15.75" customHeight="1">
      <c r="G3514" s="51"/>
    </row>
    <row r="3515" ht="15.75" customHeight="1">
      <c r="G3515" s="51"/>
    </row>
    <row r="3516" ht="15.75" customHeight="1">
      <c r="G3516" s="51"/>
    </row>
    <row r="3517" ht="15.75" customHeight="1">
      <c r="G3517" s="51"/>
    </row>
    <row r="3518" ht="15.75" customHeight="1">
      <c r="G3518" s="51"/>
    </row>
    <row r="3519" ht="15.75" customHeight="1">
      <c r="G3519" s="51"/>
    </row>
    <row r="3520" ht="15.75" customHeight="1">
      <c r="G3520" s="51"/>
    </row>
    <row r="3521" ht="15.75" customHeight="1">
      <c r="G3521" s="51"/>
    </row>
    <row r="3522" ht="15.75" customHeight="1">
      <c r="G3522" s="51"/>
    </row>
    <row r="3523" ht="15.75" customHeight="1">
      <c r="G3523" s="51"/>
    </row>
    <row r="3524" ht="15.75" customHeight="1">
      <c r="G3524" s="51"/>
    </row>
    <row r="3525" ht="15.75" customHeight="1">
      <c r="G3525" s="51"/>
    </row>
    <row r="3526" ht="15.75" customHeight="1">
      <c r="G3526" s="51"/>
    </row>
    <row r="3527" ht="15.75" customHeight="1">
      <c r="G3527" s="51"/>
    </row>
    <row r="3528" ht="15.75" customHeight="1">
      <c r="G3528" s="51"/>
    </row>
    <row r="3529" ht="15.75" customHeight="1">
      <c r="G3529" s="51"/>
    </row>
    <row r="3530" ht="15.75" customHeight="1">
      <c r="G3530" s="51"/>
    </row>
    <row r="3531" ht="15.75" customHeight="1">
      <c r="G3531" s="51"/>
    </row>
    <row r="3532" ht="15.75" customHeight="1">
      <c r="G3532" s="51"/>
    </row>
    <row r="3533" ht="15.75" customHeight="1">
      <c r="G3533" s="51"/>
    </row>
    <row r="3534" ht="15.75" customHeight="1">
      <c r="G3534" s="51"/>
    </row>
    <row r="3535" ht="15.75" customHeight="1">
      <c r="G3535" s="51"/>
    </row>
    <row r="3536" ht="15.75" customHeight="1">
      <c r="G3536" s="51"/>
    </row>
    <row r="3537" ht="15.75" customHeight="1">
      <c r="G3537" s="51"/>
    </row>
    <row r="3538" ht="15.75" customHeight="1">
      <c r="G3538" s="51"/>
    </row>
    <row r="3539" ht="15.75" customHeight="1">
      <c r="G3539" s="51"/>
    </row>
    <row r="3540" ht="15.75" customHeight="1">
      <c r="G3540" s="51"/>
    </row>
    <row r="3541" ht="15.75" customHeight="1">
      <c r="G3541" s="51"/>
    </row>
    <row r="3542" ht="15.75" customHeight="1">
      <c r="G3542" s="51"/>
    </row>
    <row r="3543" ht="15.75" customHeight="1">
      <c r="G3543" s="51"/>
    </row>
    <row r="3544" ht="15.75" customHeight="1">
      <c r="G3544" s="51"/>
    </row>
    <row r="3545" ht="15.75" customHeight="1">
      <c r="G3545" s="51"/>
    </row>
    <row r="3546" ht="15.75" customHeight="1">
      <c r="G3546" s="51"/>
    </row>
    <row r="3547" ht="15.75" customHeight="1">
      <c r="G3547" s="51"/>
    </row>
    <row r="3548" ht="15.75" customHeight="1">
      <c r="G3548" s="51"/>
    </row>
    <row r="3549" ht="15.75" customHeight="1">
      <c r="G3549" s="51"/>
    </row>
    <row r="3550" ht="15.75" customHeight="1">
      <c r="G3550" s="51"/>
    </row>
    <row r="3551" ht="15.75" customHeight="1">
      <c r="G3551" s="51"/>
    </row>
    <row r="3552" ht="15.75" customHeight="1">
      <c r="G3552" s="51"/>
    </row>
    <row r="3553" ht="15.75" customHeight="1">
      <c r="G3553" s="51"/>
    </row>
    <row r="3554" ht="15.75" customHeight="1">
      <c r="G3554" s="51"/>
    </row>
    <row r="3555" ht="15.75" customHeight="1">
      <c r="G3555" s="51"/>
    </row>
    <row r="3556" ht="15.75" customHeight="1">
      <c r="G3556" s="51"/>
    </row>
    <row r="3557" ht="15.75" customHeight="1">
      <c r="G3557" s="51"/>
    </row>
    <row r="3558" ht="15.75" customHeight="1">
      <c r="G3558" s="51"/>
    </row>
    <row r="3559" ht="15.75" customHeight="1">
      <c r="G3559" s="51"/>
    </row>
    <row r="3560" ht="15.75" customHeight="1">
      <c r="G3560" s="51"/>
    </row>
    <row r="3561" ht="15.75" customHeight="1">
      <c r="G3561" s="51"/>
    </row>
    <row r="3562" ht="15.75" customHeight="1">
      <c r="G3562" s="51"/>
    </row>
    <row r="3563" ht="15.75" customHeight="1">
      <c r="G3563" s="51"/>
    </row>
    <row r="3564" ht="15.75" customHeight="1">
      <c r="G3564" s="51"/>
    </row>
    <row r="3565" ht="15.75" customHeight="1">
      <c r="G3565" s="51"/>
    </row>
    <row r="3566" ht="15.75" customHeight="1">
      <c r="G3566" s="51"/>
    </row>
    <row r="3567" ht="15.75" customHeight="1">
      <c r="G3567" s="51"/>
    </row>
    <row r="3568" ht="15.75" customHeight="1">
      <c r="G3568" s="51"/>
    </row>
    <row r="3569" ht="15.75" customHeight="1">
      <c r="G3569" s="51"/>
    </row>
    <row r="3570" ht="15.75" customHeight="1">
      <c r="G3570" s="51"/>
    </row>
    <row r="3571" ht="15.75" customHeight="1">
      <c r="G3571" s="51"/>
    </row>
    <row r="3572" ht="15.75" customHeight="1">
      <c r="G3572" s="51"/>
    </row>
    <row r="3573" ht="15.75" customHeight="1">
      <c r="G3573" s="51"/>
    </row>
    <row r="3574" ht="15.75" customHeight="1">
      <c r="G3574" s="51"/>
    </row>
    <row r="3575" ht="15.75" customHeight="1">
      <c r="G3575" s="51"/>
    </row>
    <row r="3576" ht="15.75" customHeight="1">
      <c r="G3576" s="51"/>
    </row>
    <row r="3577" ht="15.75" customHeight="1">
      <c r="G3577" s="51"/>
    </row>
    <row r="3578" ht="15.75" customHeight="1">
      <c r="G3578" s="51"/>
    </row>
    <row r="3579" ht="15.75" customHeight="1">
      <c r="G3579" s="51"/>
    </row>
    <row r="3580" ht="15.75" customHeight="1">
      <c r="G3580" s="51"/>
    </row>
    <row r="3581" ht="15.75" customHeight="1">
      <c r="G3581" s="51"/>
    </row>
    <row r="3582" ht="15.75" customHeight="1">
      <c r="G3582" s="51"/>
    </row>
    <row r="3583" ht="15.75" customHeight="1">
      <c r="G3583" s="51"/>
    </row>
    <row r="3584" ht="15.75" customHeight="1">
      <c r="G3584" s="51"/>
    </row>
    <row r="3585" ht="15.75" customHeight="1">
      <c r="G3585" s="51"/>
    </row>
    <row r="3586" ht="15.75" customHeight="1">
      <c r="G3586" s="51"/>
    </row>
    <row r="3587" ht="15.75" customHeight="1">
      <c r="G3587" s="51"/>
    </row>
    <row r="3588" ht="15.75" customHeight="1">
      <c r="G3588" s="51"/>
    </row>
    <row r="3589" ht="15.75" customHeight="1">
      <c r="G3589" s="51"/>
    </row>
    <row r="3590" ht="15.75" customHeight="1">
      <c r="G3590" s="51"/>
    </row>
    <row r="3591" ht="15.75" customHeight="1">
      <c r="G3591" s="51"/>
    </row>
    <row r="3592" ht="15.75" customHeight="1">
      <c r="G3592" s="51"/>
    </row>
    <row r="3593" ht="15.75" customHeight="1">
      <c r="G3593" s="51"/>
    </row>
    <row r="3594" ht="15.75" customHeight="1">
      <c r="G3594" s="51"/>
    </row>
    <row r="3595" ht="15.75" customHeight="1">
      <c r="G3595" s="51"/>
    </row>
    <row r="3596" ht="15.75" customHeight="1">
      <c r="G3596" s="51"/>
    </row>
    <row r="3597" ht="15.75" customHeight="1">
      <c r="G3597" s="51"/>
    </row>
    <row r="3598" ht="15.75" customHeight="1">
      <c r="G3598" s="51"/>
    </row>
    <row r="3599" ht="15.75" customHeight="1">
      <c r="G3599" s="51"/>
    </row>
    <row r="3600" ht="15.75" customHeight="1">
      <c r="G3600" s="51"/>
    </row>
    <row r="3601" ht="15.75" customHeight="1">
      <c r="G3601" s="51"/>
    </row>
    <row r="3602" ht="15.75" customHeight="1">
      <c r="G3602" s="51"/>
    </row>
    <row r="3603" ht="15.75" customHeight="1">
      <c r="G3603" s="51"/>
    </row>
    <row r="3604" ht="15.75" customHeight="1">
      <c r="G3604" s="51"/>
    </row>
    <row r="3605" ht="15.75" customHeight="1">
      <c r="G3605" s="51"/>
    </row>
    <row r="3606" ht="15.75" customHeight="1">
      <c r="G3606" s="51"/>
    </row>
    <row r="3607" ht="15.75" customHeight="1">
      <c r="G3607" s="51"/>
    </row>
    <row r="3608" ht="15.75" customHeight="1">
      <c r="G3608" s="51"/>
    </row>
    <row r="3609" ht="15.75" customHeight="1">
      <c r="G3609" s="51"/>
    </row>
    <row r="3610" ht="15.75" customHeight="1">
      <c r="G3610" s="51"/>
    </row>
    <row r="3611" ht="15.75" customHeight="1">
      <c r="G3611" s="51"/>
    </row>
    <row r="3612" ht="15.75" customHeight="1">
      <c r="G3612" s="51"/>
    </row>
    <row r="3613" ht="15.75" customHeight="1">
      <c r="G3613" s="51"/>
    </row>
    <row r="3614" ht="15.75" customHeight="1">
      <c r="G3614" s="51"/>
    </row>
    <row r="3615" ht="15.75" customHeight="1">
      <c r="G3615" s="51"/>
    </row>
    <row r="3616" ht="15.75" customHeight="1">
      <c r="G3616" s="51"/>
    </row>
    <row r="3617" ht="15.75" customHeight="1">
      <c r="G3617" s="51"/>
    </row>
    <row r="3618" ht="15.75" customHeight="1">
      <c r="G3618" s="51"/>
    </row>
    <row r="3619" ht="15.75" customHeight="1">
      <c r="G3619" s="51"/>
    </row>
    <row r="3620" ht="15.75" customHeight="1">
      <c r="G3620" s="51"/>
    </row>
    <row r="3621" ht="15.75" customHeight="1">
      <c r="G3621" s="51"/>
    </row>
    <row r="3622" ht="15.75" customHeight="1">
      <c r="G3622" s="51"/>
    </row>
    <row r="3623" ht="15.75" customHeight="1">
      <c r="G3623" s="51"/>
    </row>
    <row r="3624" ht="15.75" customHeight="1">
      <c r="G3624" s="51"/>
    </row>
    <row r="3625" ht="15.75" customHeight="1">
      <c r="G3625" s="51"/>
    </row>
    <row r="3626" ht="15.75" customHeight="1">
      <c r="G3626" s="51"/>
    </row>
    <row r="3627" ht="15.75" customHeight="1">
      <c r="G3627" s="51"/>
    </row>
    <row r="3628" ht="15.75" customHeight="1">
      <c r="G3628" s="51"/>
    </row>
    <row r="3629" ht="15.75" customHeight="1">
      <c r="G3629" s="51"/>
    </row>
    <row r="3630" ht="15.75" customHeight="1">
      <c r="G3630" s="51"/>
    </row>
    <row r="3631" ht="15.75" customHeight="1">
      <c r="G3631" s="51"/>
    </row>
    <row r="3632" ht="15.75" customHeight="1">
      <c r="G3632" s="51"/>
    </row>
    <row r="3633" ht="15.75" customHeight="1">
      <c r="G3633" s="51"/>
    </row>
    <row r="3634" ht="15.75" customHeight="1">
      <c r="G3634" s="51"/>
    </row>
    <row r="3635" ht="15.75" customHeight="1">
      <c r="G3635" s="51"/>
    </row>
    <row r="3636" ht="15.75" customHeight="1">
      <c r="G3636" s="51"/>
    </row>
    <row r="3637" ht="15.75" customHeight="1">
      <c r="G3637" s="51"/>
    </row>
    <row r="3638" ht="15.75" customHeight="1">
      <c r="G3638" s="51"/>
    </row>
    <row r="3639" ht="15.75" customHeight="1">
      <c r="G3639" s="51"/>
    </row>
    <row r="3640" ht="15.75" customHeight="1">
      <c r="G3640" s="51"/>
    </row>
    <row r="3641" ht="15.75" customHeight="1">
      <c r="G3641" s="51"/>
    </row>
    <row r="3642" ht="15.75" customHeight="1">
      <c r="G3642" s="51"/>
    </row>
    <row r="3643" ht="15.75" customHeight="1">
      <c r="G3643" s="51"/>
    </row>
    <row r="3644" ht="15.75" customHeight="1">
      <c r="G3644" s="51"/>
    </row>
    <row r="3645" ht="15.75" customHeight="1">
      <c r="G3645" s="51"/>
    </row>
    <row r="3646" ht="15.75" customHeight="1">
      <c r="G3646" s="51"/>
    </row>
    <row r="3647" ht="15.75" customHeight="1">
      <c r="G3647" s="51"/>
    </row>
    <row r="3648" ht="15.75" customHeight="1">
      <c r="G3648" s="51"/>
    </row>
    <row r="3649" ht="15.75" customHeight="1">
      <c r="G3649" s="51"/>
    </row>
    <row r="3650" ht="15.75" customHeight="1">
      <c r="G3650" s="51"/>
    </row>
    <row r="3651" ht="15.75" customHeight="1">
      <c r="G3651" s="51"/>
    </row>
    <row r="3652" ht="15.75" customHeight="1">
      <c r="G3652" s="51"/>
    </row>
    <row r="3653" ht="15.75" customHeight="1">
      <c r="G3653" s="51"/>
    </row>
    <row r="3654" ht="15.75" customHeight="1">
      <c r="G3654" s="51"/>
    </row>
    <row r="3655" ht="15.75" customHeight="1">
      <c r="G3655" s="51"/>
    </row>
    <row r="3656" ht="15.75" customHeight="1">
      <c r="G3656" s="51"/>
    </row>
    <row r="3657" ht="15.75" customHeight="1">
      <c r="G3657" s="51"/>
    </row>
    <row r="3658" ht="15.75" customHeight="1">
      <c r="G3658" s="51"/>
    </row>
    <row r="3659" ht="15.75" customHeight="1">
      <c r="G3659" s="51"/>
    </row>
    <row r="3660" ht="15.75" customHeight="1">
      <c r="G3660" s="51"/>
    </row>
    <row r="3661" ht="15.75" customHeight="1">
      <c r="G3661" s="51"/>
    </row>
    <row r="3662" ht="15.75" customHeight="1">
      <c r="G3662" s="51"/>
    </row>
    <row r="3663" ht="15.75" customHeight="1">
      <c r="G3663" s="51"/>
    </row>
    <row r="3664" ht="15.75" customHeight="1">
      <c r="G3664" s="51"/>
    </row>
    <row r="3665" ht="15.75" customHeight="1">
      <c r="G3665" s="51"/>
    </row>
    <row r="3666" ht="15.75" customHeight="1">
      <c r="G3666" s="51"/>
    </row>
    <row r="3667" ht="15.75" customHeight="1">
      <c r="G3667" s="51"/>
    </row>
    <row r="3668" ht="15.75" customHeight="1">
      <c r="G3668" s="51"/>
    </row>
    <row r="3669" ht="15.75" customHeight="1">
      <c r="G3669" s="51"/>
    </row>
    <row r="3670" ht="15.75" customHeight="1">
      <c r="G3670" s="51"/>
    </row>
    <row r="3671" ht="15.75" customHeight="1">
      <c r="G3671" s="51"/>
    </row>
    <row r="3672" ht="15.75" customHeight="1">
      <c r="G3672" s="51"/>
    </row>
    <row r="3673" ht="15.75" customHeight="1">
      <c r="G3673" s="51"/>
    </row>
    <row r="3674" ht="15.75" customHeight="1">
      <c r="G3674" s="51"/>
    </row>
    <row r="3675" ht="15.75" customHeight="1">
      <c r="G3675" s="51"/>
    </row>
    <row r="3676" ht="15.75" customHeight="1">
      <c r="G3676" s="51"/>
    </row>
    <row r="3677" ht="15.75" customHeight="1">
      <c r="G3677" s="51"/>
    </row>
    <row r="3678" ht="15.75" customHeight="1">
      <c r="G3678" s="51"/>
    </row>
    <row r="3679" ht="15.75" customHeight="1">
      <c r="G3679" s="51"/>
    </row>
    <row r="3680" ht="15.75" customHeight="1">
      <c r="G3680" s="51"/>
    </row>
    <row r="3681" ht="15.75" customHeight="1">
      <c r="G3681" s="51"/>
    </row>
    <row r="3682" ht="15.75" customHeight="1">
      <c r="G3682" s="51"/>
    </row>
    <row r="3683" ht="15.75" customHeight="1">
      <c r="G3683" s="51"/>
    </row>
    <row r="3684" ht="15.75" customHeight="1">
      <c r="G3684" s="51"/>
    </row>
    <row r="3685" ht="15.75" customHeight="1">
      <c r="G3685" s="51"/>
    </row>
    <row r="3686" ht="15.75" customHeight="1">
      <c r="G3686" s="51"/>
    </row>
    <row r="3687" ht="15.75" customHeight="1">
      <c r="G3687" s="51"/>
    </row>
    <row r="3688" ht="15.75" customHeight="1">
      <c r="G3688" s="51"/>
    </row>
    <row r="3689" ht="15.75" customHeight="1">
      <c r="G3689" s="51"/>
    </row>
    <row r="3690" ht="15.75" customHeight="1">
      <c r="G3690" s="51"/>
    </row>
    <row r="3691" ht="15.75" customHeight="1">
      <c r="G3691" s="51"/>
    </row>
    <row r="3692" ht="15.75" customHeight="1">
      <c r="G3692" s="51"/>
    </row>
    <row r="3693" ht="15.75" customHeight="1">
      <c r="G3693" s="51"/>
    </row>
    <row r="3694" ht="15.75" customHeight="1">
      <c r="G3694" s="51"/>
    </row>
    <row r="3695" ht="15.75" customHeight="1">
      <c r="G3695" s="51"/>
    </row>
    <row r="3696" ht="15.75" customHeight="1">
      <c r="G3696" s="51"/>
    </row>
    <row r="3697" ht="15.75" customHeight="1">
      <c r="G3697" s="51"/>
    </row>
    <row r="3698" ht="15.75" customHeight="1">
      <c r="G3698" s="51"/>
    </row>
    <row r="3699" ht="15.75" customHeight="1">
      <c r="G3699" s="51"/>
    </row>
    <row r="3700" ht="15.75" customHeight="1">
      <c r="G3700" s="51"/>
    </row>
    <row r="3701" ht="15.75" customHeight="1">
      <c r="G3701" s="51"/>
    </row>
    <row r="3702" ht="15.75" customHeight="1">
      <c r="G3702" s="51"/>
    </row>
    <row r="3703" ht="15.75" customHeight="1">
      <c r="G3703" s="51"/>
    </row>
    <row r="3704" ht="15.75" customHeight="1">
      <c r="G3704" s="51"/>
    </row>
    <row r="3705" ht="15.75" customHeight="1">
      <c r="G3705" s="51"/>
    </row>
    <row r="3706" ht="15.75" customHeight="1">
      <c r="G3706" s="51"/>
    </row>
    <row r="3707" ht="15.75" customHeight="1">
      <c r="G3707" s="51"/>
    </row>
    <row r="3708" ht="15.75" customHeight="1">
      <c r="G3708" s="51"/>
    </row>
    <row r="3709" ht="15.75" customHeight="1">
      <c r="G3709" s="51"/>
    </row>
    <row r="3710" ht="15.75" customHeight="1">
      <c r="G3710" s="51"/>
    </row>
    <row r="3711" ht="15.75" customHeight="1">
      <c r="G3711" s="51"/>
    </row>
    <row r="3712" ht="15.75" customHeight="1">
      <c r="G3712" s="51"/>
    </row>
    <row r="3713" ht="15.75" customHeight="1">
      <c r="G3713" s="51"/>
    </row>
    <row r="3714" ht="15.75" customHeight="1">
      <c r="G3714" s="51"/>
    </row>
    <row r="3715" ht="15.75" customHeight="1">
      <c r="G3715" s="51"/>
    </row>
    <row r="3716" ht="15.75" customHeight="1">
      <c r="G3716" s="51"/>
    </row>
    <row r="3717" ht="15.75" customHeight="1">
      <c r="G3717" s="51"/>
    </row>
    <row r="3718" ht="15.75" customHeight="1">
      <c r="G3718" s="51"/>
    </row>
    <row r="3719" ht="15.75" customHeight="1">
      <c r="G3719" s="51"/>
    </row>
    <row r="3720" ht="15.75" customHeight="1">
      <c r="G3720" s="51"/>
    </row>
    <row r="3721" ht="15.75" customHeight="1">
      <c r="G3721" s="51"/>
    </row>
    <row r="3722" ht="15.75" customHeight="1">
      <c r="G3722" s="51"/>
    </row>
    <row r="3723" ht="15.75" customHeight="1">
      <c r="G3723" s="51"/>
    </row>
    <row r="3724" ht="15.75" customHeight="1">
      <c r="G3724" s="51"/>
    </row>
    <row r="3725" ht="15.75" customHeight="1">
      <c r="G3725" s="51"/>
    </row>
    <row r="3726" ht="15.75" customHeight="1">
      <c r="G3726" s="51"/>
    </row>
    <row r="3727" ht="15.75" customHeight="1">
      <c r="G3727" s="51"/>
    </row>
    <row r="3728" ht="15.75" customHeight="1">
      <c r="G3728" s="51"/>
    </row>
    <row r="3729" ht="15.75" customHeight="1">
      <c r="G3729" s="51"/>
    </row>
    <row r="3730" ht="15.75" customHeight="1">
      <c r="G3730" s="51"/>
    </row>
    <row r="3731" ht="15.75" customHeight="1">
      <c r="G3731" s="51"/>
    </row>
    <row r="3732" ht="15.75" customHeight="1">
      <c r="G3732" s="51"/>
    </row>
    <row r="3733" ht="15.75" customHeight="1">
      <c r="G3733" s="51"/>
    </row>
    <row r="3734" ht="15.75" customHeight="1">
      <c r="G3734" s="51"/>
    </row>
    <row r="3735" ht="15.75" customHeight="1">
      <c r="G3735" s="51"/>
    </row>
    <row r="3736" ht="15.75" customHeight="1">
      <c r="G3736" s="51"/>
    </row>
    <row r="3737" ht="15.75" customHeight="1">
      <c r="G3737" s="51"/>
    </row>
    <row r="3738" ht="15.75" customHeight="1">
      <c r="G3738" s="51"/>
    </row>
    <row r="3739" ht="15.75" customHeight="1">
      <c r="G3739" s="51"/>
    </row>
    <row r="3740" ht="15.75" customHeight="1">
      <c r="G3740" s="51"/>
    </row>
    <row r="3741" ht="15.75" customHeight="1">
      <c r="G3741" s="51"/>
    </row>
    <row r="3742" ht="15.75" customHeight="1">
      <c r="G3742" s="51"/>
    </row>
    <row r="3743" ht="15.75" customHeight="1">
      <c r="G3743" s="51"/>
    </row>
    <row r="3744" ht="15.75" customHeight="1">
      <c r="G3744" s="51"/>
    </row>
    <row r="3745" ht="15.75" customHeight="1">
      <c r="G3745" s="51"/>
    </row>
    <row r="3746" ht="15.75" customHeight="1">
      <c r="G3746" s="51"/>
    </row>
    <row r="3747" ht="15.75" customHeight="1">
      <c r="G3747" s="51"/>
    </row>
    <row r="3748" ht="15.75" customHeight="1">
      <c r="G3748" s="51"/>
    </row>
    <row r="3749" ht="15.75" customHeight="1">
      <c r="G3749" s="51"/>
    </row>
    <row r="3750" ht="15.75" customHeight="1">
      <c r="G3750" s="51"/>
    </row>
    <row r="3751" ht="15.75" customHeight="1">
      <c r="G3751" s="51"/>
    </row>
    <row r="3752" ht="15.75" customHeight="1">
      <c r="G3752" s="51"/>
    </row>
    <row r="3753" ht="15.75" customHeight="1">
      <c r="G3753" s="51"/>
    </row>
    <row r="3754" ht="15.75" customHeight="1">
      <c r="G3754" s="51"/>
    </row>
    <row r="3755" ht="15.75" customHeight="1">
      <c r="G3755" s="51"/>
    </row>
    <row r="3756" ht="15.75" customHeight="1">
      <c r="G3756" s="51"/>
    </row>
    <row r="3757" ht="15.75" customHeight="1">
      <c r="G3757" s="51"/>
    </row>
    <row r="3758" ht="15.75" customHeight="1">
      <c r="G3758" s="51"/>
    </row>
    <row r="3759" ht="15.75" customHeight="1">
      <c r="G3759" s="51"/>
    </row>
    <row r="3760" ht="15.75" customHeight="1">
      <c r="G3760" s="51"/>
    </row>
    <row r="3761" ht="15.75" customHeight="1">
      <c r="G3761" s="51"/>
    </row>
    <row r="3762" ht="15.75" customHeight="1">
      <c r="G3762" s="51"/>
    </row>
    <row r="3763" ht="15.75" customHeight="1">
      <c r="G3763" s="51"/>
    </row>
    <row r="3764" ht="15.75" customHeight="1">
      <c r="G3764" s="51"/>
    </row>
    <row r="3765" ht="15.75" customHeight="1">
      <c r="G3765" s="51"/>
    </row>
    <row r="3766" ht="15.75" customHeight="1">
      <c r="G3766" s="51"/>
    </row>
    <row r="3767" ht="15.75" customHeight="1">
      <c r="G3767" s="51"/>
    </row>
    <row r="3768" ht="15.75" customHeight="1">
      <c r="G3768" s="51"/>
    </row>
    <row r="3769" ht="15.75" customHeight="1">
      <c r="G3769" s="51"/>
    </row>
    <row r="3770" ht="15.75" customHeight="1">
      <c r="G3770" s="51"/>
    </row>
    <row r="3771" ht="15.75" customHeight="1">
      <c r="G3771" s="51"/>
    </row>
    <row r="3772" ht="15.75" customHeight="1">
      <c r="G3772" s="51"/>
    </row>
    <row r="3773" ht="15.75" customHeight="1">
      <c r="G3773" s="51"/>
    </row>
    <row r="3774" ht="15.75" customHeight="1">
      <c r="G3774" s="51"/>
    </row>
    <row r="3775" ht="15.75" customHeight="1">
      <c r="G3775" s="51"/>
    </row>
    <row r="3776" ht="15.75" customHeight="1">
      <c r="G3776" s="51"/>
    </row>
    <row r="3777" ht="15.75" customHeight="1">
      <c r="G3777" s="51"/>
    </row>
    <row r="3778" ht="15.75" customHeight="1">
      <c r="G3778" s="51"/>
    </row>
    <row r="3779" ht="15.75" customHeight="1">
      <c r="G3779" s="51"/>
    </row>
    <row r="3780" ht="15.75" customHeight="1">
      <c r="G3780" s="51"/>
    </row>
    <row r="3781" ht="15.75" customHeight="1">
      <c r="G3781" s="51"/>
    </row>
    <row r="3782" ht="15.75" customHeight="1">
      <c r="G3782" s="51"/>
    </row>
    <row r="3783" ht="15.75" customHeight="1">
      <c r="G3783" s="51"/>
    </row>
    <row r="3784" ht="15.75" customHeight="1">
      <c r="G3784" s="51"/>
    </row>
    <row r="3785" ht="15.75" customHeight="1">
      <c r="G3785" s="51"/>
    </row>
    <row r="3786" ht="15.75" customHeight="1">
      <c r="G3786" s="51"/>
    </row>
    <row r="3787" ht="15.75" customHeight="1">
      <c r="G3787" s="51"/>
    </row>
    <row r="3788" ht="15.75" customHeight="1">
      <c r="G3788" s="51"/>
    </row>
    <row r="3789" ht="15.75" customHeight="1">
      <c r="G3789" s="51"/>
    </row>
    <row r="3790" ht="15.75" customHeight="1">
      <c r="G3790" s="51"/>
    </row>
    <row r="3791" ht="15.75" customHeight="1">
      <c r="G3791" s="51"/>
    </row>
    <row r="3792" ht="15.75" customHeight="1">
      <c r="G3792" s="51"/>
    </row>
    <row r="3793" ht="15.75" customHeight="1">
      <c r="G3793" s="51"/>
    </row>
    <row r="3794" ht="15.75" customHeight="1">
      <c r="G3794" s="51"/>
    </row>
    <row r="3795" ht="15.75" customHeight="1">
      <c r="G3795" s="51"/>
    </row>
    <row r="3796" ht="15.75" customHeight="1">
      <c r="G3796" s="51"/>
    </row>
    <row r="3797" ht="15.75" customHeight="1">
      <c r="G3797" s="51"/>
    </row>
    <row r="3798" ht="15.75" customHeight="1">
      <c r="G3798" s="51"/>
    </row>
    <row r="3799" ht="15.75" customHeight="1">
      <c r="G3799" s="51"/>
    </row>
    <row r="3800" ht="15.75" customHeight="1">
      <c r="G3800" s="51"/>
    </row>
    <row r="3801" ht="15.75" customHeight="1">
      <c r="G3801" s="51"/>
    </row>
    <row r="3802" ht="15.75" customHeight="1">
      <c r="G3802" s="51"/>
    </row>
    <row r="3803" ht="15.75" customHeight="1">
      <c r="G3803" s="51"/>
    </row>
    <row r="3804" ht="15.75" customHeight="1">
      <c r="G3804" s="51"/>
    </row>
    <row r="3805" ht="15.75" customHeight="1">
      <c r="G3805" s="51"/>
    </row>
    <row r="3806" ht="15.75" customHeight="1">
      <c r="G3806" s="51"/>
    </row>
    <row r="3807" ht="15.75" customHeight="1">
      <c r="G3807" s="51"/>
    </row>
    <row r="3808" ht="15.75" customHeight="1">
      <c r="G3808" s="51"/>
    </row>
    <row r="3809" ht="15.75" customHeight="1">
      <c r="G3809" s="51"/>
    </row>
    <row r="3810" ht="15.75" customHeight="1">
      <c r="G3810" s="51"/>
    </row>
    <row r="3811" ht="15.75" customHeight="1">
      <c r="G3811" s="51"/>
    </row>
    <row r="3812" ht="15.75" customHeight="1">
      <c r="G3812" s="51"/>
    </row>
    <row r="3813" ht="15.75" customHeight="1">
      <c r="G3813" s="51"/>
    </row>
    <row r="3814" ht="15.75" customHeight="1">
      <c r="G3814" s="51"/>
    </row>
    <row r="3815" ht="15.75" customHeight="1">
      <c r="G3815" s="51"/>
    </row>
    <row r="3816" ht="15.75" customHeight="1">
      <c r="G3816" s="51"/>
    </row>
    <row r="3817" ht="15.75" customHeight="1">
      <c r="G3817" s="51"/>
    </row>
    <row r="3818" ht="15.75" customHeight="1">
      <c r="G3818" s="51"/>
    </row>
    <row r="3819" ht="15.75" customHeight="1">
      <c r="G3819" s="51"/>
    </row>
    <row r="3820" ht="15.75" customHeight="1">
      <c r="G3820" s="51"/>
    </row>
    <row r="3821" ht="15.75" customHeight="1">
      <c r="G3821" s="51"/>
    </row>
    <row r="3822" ht="15.75" customHeight="1">
      <c r="G3822" s="51"/>
    </row>
    <row r="3823" ht="15.75" customHeight="1">
      <c r="G3823" s="51"/>
    </row>
    <row r="3824" ht="15.75" customHeight="1">
      <c r="G3824" s="51"/>
    </row>
    <row r="3825" ht="15.75" customHeight="1">
      <c r="G3825" s="51"/>
    </row>
    <row r="3826" ht="15.75" customHeight="1">
      <c r="G3826" s="51"/>
    </row>
    <row r="3827" ht="15.75" customHeight="1">
      <c r="G3827" s="51"/>
    </row>
    <row r="3828" ht="15.75" customHeight="1">
      <c r="G3828" s="51"/>
    </row>
    <row r="3829" ht="15.75" customHeight="1">
      <c r="G3829" s="51"/>
    </row>
    <row r="3830" ht="15.75" customHeight="1">
      <c r="G3830" s="51"/>
    </row>
    <row r="3831" ht="15.75" customHeight="1">
      <c r="G3831" s="51"/>
    </row>
    <row r="3832" ht="15.75" customHeight="1">
      <c r="G3832" s="51"/>
    </row>
    <row r="3833" ht="15.75" customHeight="1">
      <c r="G3833" s="51"/>
    </row>
    <row r="3834" ht="15.75" customHeight="1">
      <c r="G3834" s="51"/>
    </row>
    <row r="3835" ht="15.75" customHeight="1">
      <c r="G3835" s="51"/>
    </row>
    <row r="3836" ht="15.75" customHeight="1">
      <c r="G3836" s="51"/>
    </row>
    <row r="3837" ht="15.75" customHeight="1">
      <c r="G3837" s="51"/>
    </row>
    <row r="3838" ht="15.75" customHeight="1">
      <c r="G3838" s="51"/>
    </row>
    <row r="3839" ht="15.75" customHeight="1">
      <c r="G3839" s="51"/>
    </row>
    <row r="3840" ht="15.75" customHeight="1">
      <c r="G3840" s="51"/>
    </row>
    <row r="3841" ht="15.75" customHeight="1">
      <c r="G3841" s="51"/>
    </row>
    <row r="3842" ht="15.75" customHeight="1">
      <c r="G3842" s="51"/>
    </row>
    <row r="3843" ht="15.75" customHeight="1">
      <c r="G3843" s="51"/>
    </row>
    <row r="3844" ht="15.75" customHeight="1">
      <c r="G3844" s="51"/>
    </row>
    <row r="3845" ht="15.75" customHeight="1">
      <c r="G3845" s="51"/>
    </row>
    <row r="3846" ht="15.75" customHeight="1">
      <c r="G3846" s="51"/>
    </row>
    <row r="3847" ht="15.75" customHeight="1">
      <c r="G3847" s="51"/>
    </row>
    <row r="3848" ht="15.75" customHeight="1">
      <c r="G3848" s="51"/>
    </row>
    <row r="3849" ht="15.75" customHeight="1">
      <c r="G3849" s="51"/>
    </row>
    <row r="3850" ht="15.75" customHeight="1">
      <c r="G3850" s="51"/>
    </row>
    <row r="3851" ht="15.75" customHeight="1">
      <c r="G3851" s="51"/>
    </row>
    <row r="3852" ht="15.75" customHeight="1">
      <c r="G3852" s="51"/>
    </row>
    <row r="3853" ht="15.75" customHeight="1">
      <c r="G3853" s="51"/>
    </row>
    <row r="3854" ht="15.75" customHeight="1">
      <c r="G3854" s="51"/>
    </row>
    <row r="3855" ht="15.75" customHeight="1">
      <c r="G3855" s="51"/>
    </row>
    <row r="3856" ht="15.75" customHeight="1">
      <c r="G3856" s="51"/>
    </row>
    <row r="3857" ht="15.75" customHeight="1">
      <c r="G3857" s="51"/>
    </row>
    <row r="3858" ht="15.75" customHeight="1">
      <c r="G3858" s="51"/>
    </row>
    <row r="3859" ht="15.75" customHeight="1">
      <c r="G3859" s="51"/>
    </row>
    <row r="3860" ht="15.75" customHeight="1">
      <c r="G3860" s="51"/>
    </row>
    <row r="3861" ht="15.75" customHeight="1">
      <c r="G3861" s="51"/>
    </row>
    <row r="3862" ht="15.75" customHeight="1">
      <c r="G3862" s="51"/>
    </row>
    <row r="3863" ht="15.75" customHeight="1">
      <c r="G3863" s="51"/>
    </row>
    <row r="3864" ht="15.75" customHeight="1">
      <c r="G3864" s="51"/>
    </row>
    <row r="3865" ht="15.75" customHeight="1">
      <c r="G3865" s="51"/>
    </row>
    <row r="3866" ht="15.75" customHeight="1">
      <c r="G3866" s="51"/>
    </row>
    <row r="3867" ht="15.75" customHeight="1">
      <c r="G3867" s="51"/>
    </row>
    <row r="3868" ht="15.75" customHeight="1">
      <c r="G3868" s="51"/>
    </row>
    <row r="3869" ht="15.75" customHeight="1">
      <c r="G3869" s="51"/>
    </row>
    <row r="3870" ht="15.75" customHeight="1">
      <c r="G3870" s="51"/>
    </row>
    <row r="3871" ht="15.75" customHeight="1">
      <c r="G3871" s="51"/>
    </row>
    <row r="3872" ht="15.75" customHeight="1">
      <c r="G3872" s="51"/>
    </row>
    <row r="3873" ht="15.75" customHeight="1">
      <c r="G3873" s="51"/>
    </row>
    <row r="3874" ht="15.75" customHeight="1">
      <c r="G3874" s="51"/>
    </row>
    <row r="3875" ht="15.75" customHeight="1">
      <c r="G3875" s="51"/>
    </row>
    <row r="3876" ht="15.75" customHeight="1">
      <c r="G3876" s="51"/>
    </row>
    <row r="3877" ht="15.75" customHeight="1">
      <c r="G3877" s="51"/>
    </row>
    <row r="3878" ht="15.75" customHeight="1">
      <c r="G3878" s="51"/>
    </row>
    <row r="3879" ht="15.75" customHeight="1">
      <c r="G3879" s="51"/>
    </row>
    <row r="3880" ht="15.75" customHeight="1">
      <c r="G3880" s="51"/>
    </row>
    <row r="3881" ht="15.75" customHeight="1">
      <c r="G3881" s="51"/>
    </row>
    <row r="3882" ht="15.75" customHeight="1">
      <c r="G3882" s="51"/>
    </row>
    <row r="3883" ht="15.75" customHeight="1">
      <c r="G3883" s="51"/>
    </row>
    <row r="3884" ht="15.75" customHeight="1">
      <c r="G3884" s="51"/>
    </row>
    <row r="3885" ht="15.75" customHeight="1">
      <c r="G3885" s="51"/>
    </row>
    <row r="3886" ht="15.75" customHeight="1">
      <c r="G3886" s="51"/>
    </row>
    <row r="3887" ht="15.75" customHeight="1">
      <c r="G3887" s="51"/>
    </row>
    <row r="3888" ht="15.75" customHeight="1">
      <c r="G3888" s="51"/>
    </row>
    <row r="3889" ht="15.75" customHeight="1">
      <c r="G3889" s="51"/>
    </row>
    <row r="3890" ht="15.75" customHeight="1">
      <c r="G3890" s="51"/>
    </row>
    <row r="3891" ht="15.75" customHeight="1">
      <c r="G3891" s="51"/>
    </row>
    <row r="3892" ht="15.75" customHeight="1">
      <c r="G3892" s="51"/>
    </row>
    <row r="3893" ht="15.75" customHeight="1">
      <c r="G3893" s="51"/>
    </row>
    <row r="3894" ht="15.75" customHeight="1">
      <c r="G3894" s="51"/>
    </row>
    <row r="3895" ht="15.75" customHeight="1">
      <c r="G3895" s="51"/>
    </row>
    <row r="3896" ht="15.75" customHeight="1">
      <c r="G3896" s="51"/>
    </row>
    <row r="3897" ht="15.75" customHeight="1">
      <c r="G3897" s="51"/>
    </row>
    <row r="3898" ht="15.75" customHeight="1">
      <c r="G3898" s="51"/>
    </row>
    <row r="3899" ht="15.75" customHeight="1">
      <c r="G3899" s="51"/>
    </row>
    <row r="3900" ht="15.75" customHeight="1">
      <c r="G3900" s="51"/>
    </row>
    <row r="3901" ht="15.75" customHeight="1">
      <c r="G3901" s="51"/>
    </row>
    <row r="3902" ht="15.75" customHeight="1">
      <c r="G3902" s="51"/>
    </row>
    <row r="3903" ht="15.75" customHeight="1">
      <c r="G3903" s="51"/>
    </row>
    <row r="3904" ht="15.75" customHeight="1">
      <c r="G3904" s="51"/>
    </row>
    <row r="3905" ht="15.75" customHeight="1">
      <c r="G3905" s="51"/>
    </row>
    <row r="3906" ht="15.75" customHeight="1">
      <c r="G3906" s="51"/>
    </row>
    <row r="3907" ht="15.75" customHeight="1">
      <c r="G3907" s="51"/>
    </row>
    <row r="3908" ht="15.75" customHeight="1">
      <c r="G3908" s="51"/>
    </row>
    <row r="3909" ht="15.75" customHeight="1">
      <c r="G3909" s="51"/>
    </row>
    <row r="3910" ht="15.75" customHeight="1">
      <c r="G3910" s="51"/>
    </row>
    <row r="3911" ht="15.75" customHeight="1">
      <c r="G3911" s="51"/>
    </row>
    <row r="3912" ht="15.75" customHeight="1">
      <c r="G3912" s="51"/>
    </row>
    <row r="3913" ht="15.75" customHeight="1">
      <c r="G3913" s="51"/>
    </row>
    <row r="3914" ht="15.75" customHeight="1">
      <c r="G3914" s="51"/>
    </row>
    <row r="3915" ht="15.75" customHeight="1">
      <c r="G3915" s="51"/>
    </row>
    <row r="3916" ht="15.75" customHeight="1">
      <c r="G3916" s="51"/>
    </row>
    <row r="3917" ht="15.75" customHeight="1">
      <c r="G3917" s="51"/>
    </row>
    <row r="3918" ht="15.75" customHeight="1">
      <c r="G3918" s="51"/>
    </row>
    <row r="3919" ht="15.75" customHeight="1">
      <c r="G3919" s="51"/>
    </row>
    <row r="3920" ht="15.75" customHeight="1">
      <c r="G3920" s="51"/>
    </row>
    <row r="3921" ht="15.75" customHeight="1">
      <c r="G3921" s="51"/>
    </row>
    <row r="3922" ht="15.75" customHeight="1">
      <c r="G3922" s="51"/>
    </row>
    <row r="3923" ht="15.75" customHeight="1">
      <c r="G3923" s="51"/>
    </row>
    <row r="3924" ht="15.75" customHeight="1">
      <c r="G3924" s="51"/>
    </row>
    <row r="3925" ht="15.75" customHeight="1">
      <c r="G3925" s="51"/>
    </row>
    <row r="3926" ht="15.75" customHeight="1">
      <c r="G3926" s="51"/>
    </row>
    <row r="3927" ht="15.75" customHeight="1">
      <c r="G3927" s="51"/>
    </row>
    <row r="3928" ht="15.75" customHeight="1">
      <c r="G3928" s="51"/>
    </row>
    <row r="3929" ht="15.75" customHeight="1">
      <c r="G3929" s="51"/>
    </row>
    <row r="3930" ht="15.75" customHeight="1">
      <c r="G3930" s="51"/>
    </row>
    <row r="3931" ht="15.75" customHeight="1">
      <c r="G3931" s="51"/>
    </row>
    <row r="3932" ht="15.75" customHeight="1">
      <c r="G3932" s="51"/>
    </row>
    <row r="3933" ht="15.75" customHeight="1">
      <c r="G3933" s="51"/>
    </row>
    <row r="3934" ht="15.75" customHeight="1">
      <c r="G3934" s="51"/>
    </row>
    <row r="3935" ht="15.75" customHeight="1">
      <c r="G3935" s="51"/>
    </row>
    <row r="3936" ht="15.75" customHeight="1">
      <c r="G3936" s="51"/>
    </row>
    <row r="3937" ht="15.75" customHeight="1">
      <c r="G3937" s="51"/>
    </row>
    <row r="3938" ht="15.75" customHeight="1">
      <c r="G3938" s="51"/>
    </row>
    <row r="3939" ht="15.75" customHeight="1">
      <c r="G3939" s="51"/>
    </row>
    <row r="3940" ht="15.75" customHeight="1">
      <c r="G3940" s="51"/>
    </row>
    <row r="3941" ht="15.75" customHeight="1">
      <c r="G3941" s="51"/>
    </row>
    <row r="3942" ht="15.75" customHeight="1">
      <c r="G3942" s="51"/>
    </row>
    <row r="3943" ht="15.75" customHeight="1">
      <c r="G3943" s="51"/>
    </row>
    <row r="3944" ht="15.75" customHeight="1">
      <c r="G3944" s="51"/>
    </row>
    <row r="3945" ht="15.75" customHeight="1">
      <c r="G3945" s="51"/>
    </row>
    <row r="3946" ht="15.75" customHeight="1">
      <c r="G3946" s="51"/>
    </row>
    <row r="3947" ht="15.75" customHeight="1">
      <c r="G3947" s="51"/>
    </row>
    <row r="3948" ht="15.75" customHeight="1">
      <c r="G3948" s="51"/>
    </row>
    <row r="3949" ht="15.75" customHeight="1">
      <c r="G3949" s="51"/>
    </row>
    <row r="3950" ht="15.75" customHeight="1">
      <c r="G3950" s="51"/>
    </row>
    <row r="3951" ht="15.75" customHeight="1">
      <c r="G3951" s="51"/>
    </row>
    <row r="3952" ht="15.75" customHeight="1">
      <c r="G3952" s="51"/>
    </row>
    <row r="3953" ht="15.75" customHeight="1">
      <c r="G3953" s="51"/>
    </row>
    <row r="3954" ht="15.75" customHeight="1">
      <c r="G3954" s="51"/>
    </row>
    <row r="3955" ht="15.75" customHeight="1">
      <c r="G3955" s="51"/>
    </row>
  </sheetData>
  <sheetProtection/>
  <mergeCells count="5">
    <mergeCell ref="A14:F14"/>
    <mergeCell ref="A19:F19"/>
    <mergeCell ref="A1:F1"/>
    <mergeCell ref="A2:F2"/>
    <mergeCell ref="A5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E4" sqref="E4"/>
    </sheetView>
  </sheetViews>
  <sheetFormatPr defaultColWidth="9.140625" defaultRowHeight="15.75" customHeight="1"/>
  <cols>
    <col min="1" max="1" width="5.8515625" style="0" customWidth="1"/>
    <col min="2" max="2" width="17.28125" style="0" customWidth="1"/>
    <col min="3" max="3" width="10.57421875" style="0" customWidth="1"/>
    <col min="4" max="4" width="89.28125" style="0" customWidth="1"/>
    <col min="5" max="6" width="11.140625" style="0" customWidth="1"/>
    <col min="7" max="7" width="6.7109375" style="0" customWidth="1"/>
  </cols>
  <sheetData>
    <row r="1" spans="1:7" ht="24.75" customHeight="1">
      <c r="A1" s="265" t="s">
        <v>249</v>
      </c>
      <c r="B1" s="232"/>
      <c r="C1" s="232"/>
      <c r="D1" s="232"/>
      <c r="E1" s="232"/>
      <c r="F1" s="232"/>
      <c r="G1" s="52"/>
    </row>
    <row r="2" spans="1:7" ht="19.5" customHeight="1">
      <c r="A2" s="266" t="s">
        <v>1460</v>
      </c>
      <c r="B2" s="232"/>
      <c r="C2" s="232"/>
      <c r="D2" s="233"/>
      <c r="E2" s="9" t="s">
        <v>1734</v>
      </c>
      <c r="F2" s="37" t="s">
        <v>1477</v>
      </c>
      <c r="G2" s="38"/>
    </row>
    <row r="3" spans="1:7" ht="12.75">
      <c r="A3" s="261" t="s">
        <v>879</v>
      </c>
      <c r="B3" s="232"/>
      <c r="C3" s="232"/>
      <c r="D3" s="232"/>
      <c r="E3" s="232"/>
      <c r="F3" s="233"/>
      <c r="G3" s="53"/>
    </row>
    <row r="4" spans="1:7" ht="33.75">
      <c r="A4" s="42">
        <v>1</v>
      </c>
      <c r="B4" s="15" t="s">
        <v>632</v>
      </c>
      <c r="C4" s="42" t="s">
        <v>1535</v>
      </c>
      <c r="D4" s="15" t="s">
        <v>807</v>
      </c>
      <c r="E4" s="42">
        <v>115</v>
      </c>
      <c r="F4" s="42">
        <v>104.5</v>
      </c>
      <c r="G4" s="49"/>
    </row>
    <row r="5" spans="1:7" ht="33.75">
      <c r="A5" s="42">
        <v>2</v>
      </c>
      <c r="B5" s="15" t="s">
        <v>626</v>
      </c>
      <c r="C5" s="42" t="s">
        <v>1535</v>
      </c>
      <c r="D5" s="15" t="s">
        <v>876</v>
      </c>
      <c r="E5" s="42">
        <v>127</v>
      </c>
      <c r="F5" s="42">
        <v>115.5</v>
      </c>
      <c r="G5" s="49"/>
    </row>
    <row r="6" spans="1:7" ht="22.5">
      <c r="A6" s="42">
        <v>3</v>
      </c>
      <c r="B6" s="15" t="s">
        <v>450</v>
      </c>
      <c r="C6" s="42" t="s">
        <v>1535</v>
      </c>
      <c r="D6" s="15" t="s">
        <v>605</v>
      </c>
      <c r="E6" s="42">
        <v>162.2</v>
      </c>
      <c r="F6" s="42">
        <v>147.4</v>
      </c>
      <c r="G6" s="49"/>
    </row>
    <row r="7" spans="1:7" ht="33.75">
      <c r="A7" s="42">
        <v>4</v>
      </c>
      <c r="B7" s="15" t="s">
        <v>1105</v>
      </c>
      <c r="C7" s="42" t="s">
        <v>1535</v>
      </c>
      <c r="D7" s="15" t="s">
        <v>1480</v>
      </c>
      <c r="E7" s="42">
        <v>265.6</v>
      </c>
      <c r="F7" s="42">
        <v>241.5</v>
      </c>
      <c r="G7" s="49"/>
    </row>
    <row r="8" spans="1:7" ht="22.5">
      <c r="A8" s="42">
        <v>5</v>
      </c>
      <c r="B8" s="15" t="s">
        <v>296</v>
      </c>
      <c r="C8" s="42" t="s">
        <v>1647</v>
      </c>
      <c r="D8" s="15" t="s">
        <v>297</v>
      </c>
      <c r="E8" s="42">
        <v>78</v>
      </c>
      <c r="F8" s="42">
        <v>70.86</v>
      </c>
      <c r="G8" s="49"/>
    </row>
    <row r="9" spans="1:7" ht="22.5">
      <c r="A9" s="42">
        <v>6</v>
      </c>
      <c r="B9" s="15" t="s">
        <v>311</v>
      </c>
      <c r="C9" s="42" t="s">
        <v>1647</v>
      </c>
      <c r="D9" s="15" t="s">
        <v>295</v>
      </c>
      <c r="E9" s="54">
        <v>141.3</v>
      </c>
      <c r="F9" s="42">
        <v>128.43</v>
      </c>
      <c r="G9" s="49"/>
    </row>
    <row r="10" spans="1:7" ht="22.5">
      <c r="A10" s="42">
        <v>7</v>
      </c>
      <c r="B10" s="15" t="s">
        <v>1166</v>
      </c>
      <c r="C10" s="42" t="s">
        <v>1647</v>
      </c>
      <c r="D10" s="15" t="s">
        <v>1230</v>
      </c>
      <c r="E10" s="54">
        <v>164</v>
      </c>
      <c r="F10" s="42">
        <v>149</v>
      </c>
      <c r="G10" s="49"/>
    </row>
    <row r="11" spans="1:7" ht="22.5">
      <c r="A11" s="42">
        <v>8</v>
      </c>
      <c r="B11" s="15" t="s">
        <v>263</v>
      </c>
      <c r="C11" s="42" t="s">
        <v>1647</v>
      </c>
      <c r="D11" s="15" t="s">
        <v>1230</v>
      </c>
      <c r="E11" s="54">
        <v>164</v>
      </c>
      <c r="F11" s="42">
        <v>149</v>
      </c>
      <c r="G11" s="49"/>
    </row>
    <row r="12" spans="1:7" ht="45">
      <c r="A12" s="42">
        <v>9</v>
      </c>
      <c r="B12" s="15" t="s">
        <v>638</v>
      </c>
      <c r="C12" s="42" t="s">
        <v>1647</v>
      </c>
      <c r="D12" s="15" t="s">
        <v>640</v>
      </c>
      <c r="E12" s="42">
        <v>209.5</v>
      </c>
      <c r="F12" s="42">
        <v>190.43</v>
      </c>
      <c r="G12" s="49"/>
    </row>
    <row r="13" spans="1:7" ht="54.75" customHeight="1">
      <c r="A13" s="42">
        <v>10</v>
      </c>
      <c r="B13" s="15" t="s">
        <v>639</v>
      </c>
      <c r="C13" s="42" t="s">
        <v>1647</v>
      </c>
      <c r="D13" s="15" t="s">
        <v>299</v>
      </c>
      <c r="E13" s="42">
        <v>242</v>
      </c>
      <c r="F13" s="42">
        <v>220</v>
      </c>
      <c r="G13" s="49"/>
    </row>
    <row r="14" spans="1:7" ht="22.5">
      <c r="A14" s="42">
        <v>11</v>
      </c>
      <c r="B14" s="15" t="s">
        <v>1211</v>
      </c>
      <c r="C14" s="42" t="s">
        <v>1647</v>
      </c>
      <c r="D14" s="15" t="s">
        <v>728</v>
      </c>
      <c r="E14" s="54">
        <v>325</v>
      </c>
      <c r="F14" s="42">
        <v>295</v>
      </c>
      <c r="G14" s="49"/>
    </row>
    <row r="15" spans="1:7" ht="25.5" customHeight="1">
      <c r="A15" s="42">
        <v>12</v>
      </c>
      <c r="B15" s="15" t="s">
        <v>1372</v>
      </c>
      <c r="C15" s="42" t="s">
        <v>1647</v>
      </c>
      <c r="D15" s="15" t="s">
        <v>661</v>
      </c>
      <c r="E15" s="54">
        <v>338.8</v>
      </c>
      <c r="F15" s="42">
        <v>308</v>
      </c>
      <c r="G15" s="49"/>
    </row>
    <row r="16" spans="1:7" ht="33.75" customHeight="1">
      <c r="A16" s="42">
        <v>13</v>
      </c>
      <c r="B16" s="15" t="s">
        <v>298</v>
      </c>
      <c r="C16" s="42" t="s">
        <v>1647</v>
      </c>
      <c r="D16" s="15" t="s">
        <v>300</v>
      </c>
      <c r="E16" s="54">
        <v>355.62</v>
      </c>
      <c r="F16" s="42">
        <v>323.3</v>
      </c>
      <c r="G16" s="49"/>
    </row>
    <row r="17" spans="1:7" ht="12.75">
      <c r="A17" s="261" t="s">
        <v>1645</v>
      </c>
      <c r="B17" s="232"/>
      <c r="C17" s="232"/>
      <c r="D17" s="232"/>
      <c r="E17" s="232"/>
      <c r="F17" s="233"/>
      <c r="G17" s="55"/>
    </row>
    <row r="18" spans="1:7" ht="22.5">
      <c r="A18" s="42">
        <v>1</v>
      </c>
      <c r="B18" s="15" t="s">
        <v>1106</v>
      </c>
      <c r="C18" s="42" t="s">
        <v>1535</v>
      </c>
      <c r="D18" s="15" t="s">
        <v>184</v>
      </c>
      <c r="E18" s="42">
        <v>169.4</v>
      </c>
      <c r="F18" s="42">
        <v>154</v>
      </c>
      <c r="G18" s="17"/>
    </row>
    <row r="19" spans="1:7" ht="33.75">
      <c r="A19" s="42">
        <v>2</v>
      </c>
      <c r="B19" s="15" t="s">
        <v>406</v>
      </c>
      <c r="C19" s="42" t="s">
        <v>1535</v>
      </c>
      <c r="D19" s="15" t="s">
        <v>1754</v>
      </c>
      <c r="E19" s="42">
        <v>386</v>
      </c>
      <c r="F19" s="42">
        <v>351</v>
      </c>
      <c r="G19" s="17"/>
    </row>
    <row r="20" spans="1:7" ht="33.75">
      <c r="A20" s="42">
        <v>3</v>
      </c>
      <c r="B20" s="15" t="s">
        <v>409</v>
      </c>
      <c r="C20" s="42" t="s">
        <v>1535</v>
      </c>
      <c r="D20" s="15" t="s">
        <v>806</v>
      </c>
      <c r="E20" s="42">
        <v>410.4</v>
      </c>
      <c r="F20" s="42">
        <v>373.1</v>
      </c>
      <c r="G20" s="17"/>
    </row>
    <row r="21" spans="1:7" ht="33.75">
      <c r="A21" s="42">
        <v>4</v>
      </c>
      <c r="B21" s="15" t="s">
        <v>411</v>
      </c>
      <c r="C21" s="42" t="s">
        <v>1535</v>
      </c>
      <c r="D21" s="15" t="s">
        <v>363</v>
      </c>
      <c r="E21" s="42">
        <v>442.7</v>
      </c>
      <c r="F21" s="42">
        <v>402.4</v>
      </c>
      <c r="G21" s="17"/>
    </row>
    <row r="22" spans="1:7" ht="33.75">
      <c r="A22" s="42">
        <v>5</v>
      </c>
      <c r="B22" s="15" t="s">
        <v>715</v>
      </c>
      <c r="C22" s="42" t="s">
        <v>1535</v>
      </c>
      <c r="D22" s="15" t="s">
        <v>697</v>
      </c>
      <c r="E22" s="42">
        <v>263</v>
      </c>
      <c r="F22" s="42">
        <v>239</v>
      </c>
      <c r="G22" s="17"/>
    </row>
    <row r="23" spans="1:7" ht="33.75">
      <c r="A23" s="42">
        <v>6</v>
      </c>
      <c r="B23" s="15" t="s">
        <v>305</v>
      </c>
      <c r="C23" s="42" t="s">
        <v>1647</v>
      </c>
      <c r="D23" s="15" t="s">
        <v>306</v>
      </c>
      <c r="E23" s="54">
        <v>121.8</v>
      </c>
      <c r="F23" s="42">
        <v>110.72</v>
      </c>
      <c r="G23" s="49"/>
    </row>
    <row r="24" spans="1:7" ht="22.5">
      <c r="A24" s="42">
        <v>7</v>
      </c>
      <c r="B24" s="15" t="s">
        <v>302</v>
      </c>
      <c r="C24" s="42" t="s">
        <v>1647</v>
      </c>
      <c r="D24" s="15" t="s">
        <v>303</v>
      </c>
      <c r="E24" s="54">
        <v>178.62</v>
      </c>
      <c r="F24" s="42">
        <v>162.4</v>
      </c>
      <c r="G24" s="49"/>
    </row>
    <row r="25" spans="1:7" ht="27" customHeight="1">
      <c r="A25" s="42">
        <v>8</v>
      </c>
      <c r="B25" s="15" t="s">
        <v>464</v>
      </c>
      <c r="C25" s="42" t="s">
        <v>1647</v>
      </c>
      <c r="D25" s="15" t="s">
        <v>1813</v>
      </c>
      <c r="E25" s="54">
        <v>383</v>
      </c>
      <c r="F25" s="42">
        <v>359</v>
      </c>
      <c r="G25" s="49"/>
    </row>
    <row r="26" spans="1:7" ht="33.75">
      <c r="A26" s="42">
        <v>8</v>
      </c>
      <c r="B26" s="15" t="s">
        <v>312</v>
      </c>
      <c r="C26" s="42" t="s">
        <v>1647</v>
      </c>
      <c r="D26" s="15" t="s">
        <v>313</v>
      </c>
      <c r="E26" s="42">
        <v>404.33</v>
      </c>
      <c r="F26" s="42">
        <v>367.57</v>
      </c>
      <c r="G26" s="49"/>
    </row>
    <row r="27" spans="1:7" ht="22.5">
      <c r="A27" s="42">
        <v>9</v>
      </c>
      <c r="B27" s="15" t="s">
        <v>1170</v>
      </c>
      <c r="C27" s="42" t="s">
        <v>1647</v>
      </c>
      <c r="D27" s="15" t="s">
        <v>787</v>
      </c>
      <c r="E27" s="54">
        <v>496.1</v>
      </c>
      <c r="F27" s="42">
        <v>451</v>
      </c>
      <c r="G27" s="49"/>
    </row>
    <row r="28" spans="1:7" ht="22.5">
      <c r="A28" s="42">
        <v>10</v>
      </c>
      <c r="B28" s="15" t="s">
        <v>309</v>
      </c>
      <c r="C28" s="42" t="s">
        <v>1647</v>
      </c>
      <c r="D28" s="15" t="s">
        <v>310</v>
      </c>
      <c r="E28" s="42">
        <v>566.7</v>
      </c>
      <c r="F28" s="42">
        <v>515.2</v>
      </c>
      <c r="G28" s="49"/>
    </row>
    <row r="29" spans="1:7" ht="22.5">
      <c r="A29" s="42">
        <v>11</v>
      </c>
      <c r="B29" s="15" t="s">
        <v>1695</v>
      </c>
      <c r="C29" s="42" t="s">
        <v>1647</v>
      </c>
      <c r="D29" s="15" t="s">
        <v>618</v>
      </c>
      <c r="E29" s="54">
        <v>605</v>
      </c>
      <c r="F29" s="42">
        <v>541</v>
      </c>
      <c r="G29" s="49"/>
    </row>
    <row r="30" spans="1:7" ht="22.5">
      <c r="A30" s="42">
        <v>12</v>
      </c>
      <c r="B30" s="15" t="s">
        <v>117</v>
      </c>
      <c r="C30" s="42" t="s">
        <v>1647</v>
      </c>
      <c r="D30" s="15" t="s">
        <v>1084</v>
      </c>
      <c r="E30" s="54">
        <v>621.6</v>
      </c>
      <c r="F30" s="42">
        <v>565.1</v>
      </c>
      <c r="G30" s="49"/>
    </row>
    <row r="31" spans="1:7" ht="22.5">
      <c r="A31" s="42">
        <v>13</v>
      </c>
      <c r="B31" s="15" t="s">
        <v>1677</v>
      </c>
      <c r="C31" s="42" t="s">
        <v>1647</v>
      </c>
      <c r="D31" s="15" t="s">
        <v>1144</v>
      </c>
      <c r="E31" s="54">
        <v>810</v>
      </c>
      <c r="F31" s="42">
        <v>736</v>
      </c>
      <c r="G31" s="49"/>
    </row>
    <row r="32" spans="1:7" ht="22.5">
      <c r="A32" s="42">
        <v>14</v>
      </c>
      <c r="B32" s="15" t="s">
        <v>407</v>
      </c>
      <c r="C32" s="42" t="s">
        <v>1647</v>
      </c>
      <c r="D32" s="15" t="s">
        <v>1793</v>
      </c>
      <c r="E32" s="54">
        <v>724</v>
      </c>
      <c r="F32" s="42">
        <v>658</v>
      </c>
      <c r="G32" s="49"/>
    </row>
    <row r="33" spans="1:7" ht="12.75">
      <c r="A33" s="261" t="s">
        <v>1542</v>
      </c>
      <c r="B33" s="232"/>
      <c r="C33" s="232"/>
      <c r="D33" s="232"/>
      <c r="E33" s="232"/>
      <c r="F33" s="233"/>
      <c r="G33" s="55"/>
    </row>
    <row r="34" spans="1:7" ht="33.75">
      <c r="A34" s="42">
        <v>1</v>
      </c>
      <c r="B34" s="15" t="s">
        <v>529</v>
      </c>
      <c r="C34" s="42" t="s">
        <v>1535</v>
      </c>
      <c r="D34" s="15" t="s">
        <v>1807</v>
      </c>
      <c r="E34" s="42">
        <v>413</v>
      </c>
      <c r="F34" s="42">
        <v>375</v>
      </c>
      <c r="G34" s="49"/>
    </row>
    <row r="35" spans="1:7" ht="33.75">
      <c r="A35" s="42">
        <v>2</v>
      </c>
      <c r="B35" s="15" t="s">
        <v>1751</v>
      </c>
      <c r="C35" s="42" t="s">
        <v>1535</v>
      </c>
      <c r="D35" s="15" t="s">
        <v>261</v>
      </c>
      <c r="E35" s="42">
        <v>595.5</v>
      </c>
      <c r="F35" s="42">
        <v>541.3</v>
      </c>
      <c r="G35" s="49"/>
    </row>
    <row r="36" spans="1:7" ht="33.75">
      <c r="A36" s="42">
        <v>3</v>
      </c>
      <c r="B36" s="15" t="s">
        <v>1749</v>
      </c>
      <c r="C36" s="42" t="s">
        <v>1535</v>
      </c>
      <c r="D36" s="15" t="s">
        <v>1113</v>
      </c>
      <c r="E36" s="42">
        <v>563.3</v>
      </c>
      <c r="F36" s="42">
        <v>512.1</v>
      </c>
      <c r="G36" s="49"/>
    </row>
    <row r="37" spans="1:7" ht="22.5">
      <c r="A37" s="42">
        <v>4</v>
      </c>
      <c r="B37" s="15" t="s">
        <v>353</v>
      </c>
      <c r="C37" s="42" t="s">
        <v>1535</v>
      </c>
      <c r="D37" s="15" t="s">
        <v>1439</v>
      </c>
      <c r="E37" s="42">
        <v>946</v>
      </c>
      <c r="F37" s="42">
        <v>860</v>
      </c>
      <c r="G37" s="49"/>
    </row>
    <row r="38" spans="1:7" ht="33.75">
      <c r="A38" s="42">
        <v>5</v>
      </c>
      <c r="B38" s="15" t="s">
        <v>1753</v>
      </c>
      <c r="C38" s="42" t="s">
        <v>1535</v>
      </c>
      <c r="D38" s="15" t="s">
        <v>1785</v>
      </c>
      <c r="E38" s="42">
        <v>507</v>
      </c>
      <c r="F38" s="42">
        <v>461</v>
      </c>
      <c r="G38" s="49"/>
    </row>
    <row r="39" spans="1:7" ht="33.75">
      <c r="A39" s="42">
        <v>6</v>
      </c>
      <c r="B39" s="15" t="s">
        <v>304</v>
      </c>
      <c r="C39" s="42" t="s">
        <v>1647</v>
      </c>
      <c r="D39" s="15" t="s">
        <v>314</v>
      </c>
      <c r="E39" s="42">
        <v>170.51</v>
      </c>
      <c r="F39" s="42">
        <v>155</v>
      </c>
      <c r="G39" s="49"/>
    </row>
    <row r="40" spans="1:7" ht="24.75" customHeight="1">
      <c r="A40" s="42">
        <v>7</v>
      </c>
      <c r="B40" s="15" t="s">
        <v>301</v>
      </c>
      <c r="C40" s="42" t="s">
        <v>1647</v>
      </c>
      <c r="D40" s="15" t="s">
        <v>317</v>
      </c>
      <c r="E40" s="42">
        <v>331.3</v>
      </c>
      <c r="F40" s="42">
        <v>301.2</v>
      </c>
      <c r="G40" s="49"/>
    </row>
    <row r="41" spans="1:7" ht="33.75">
      <c r="A41" s="42">
        <v>8</v>
      </c>
      <c r="B41" s="15" t="s">
        <v>307</v>
      </c>
      <c r="C41" s="42" t="s">
        <v>1647</v>
      </c>
      <c r="D41" s="15" t="s">
        <v>308</v>
      </c>
      <c r="E41" s="42">
        <v>470.91</v>
      </c>
      <c r="F41" s="42">
        <v>428.1</v>
      </c>
      <c r="G41" s="49"/>
    </row>
    <row r="42" spans="1:7" ht="22.5">
      <c r="A42" s="42">
        <v>9</v>
      </c>
      <c r="B42" s="15" t="s">
        <v>1117</v>
      </c>
      <c r="C42" s="42" t="s">
        <v>1647</v>
      </c>
      <c r="D42" s="15" t="s">
        <v>830</v>
      </c>
      <c r="E42" s="54">
        <v>574</v>
      </c>
      <c r="F42" s="42">
        <v>521.4</v>
      </c>
      <c r="G42" s="49"/>
    </row>
    <row r="43" spans="1:7" ht="22.5">
      <c r="A43" s="42">
        <v>10</v>
      </c>
      <c r="B43" s="15" t="s">
        <v>1841</v>
      </c>
      <c r="C43" s="42" t="s">
        <v>1647</v>
      </c>
      <c r="D43" s="15" t="s">
        <v>539</v>
      </c>
      <c r="E43" s="42">
        <v>575</v>
      </c>
      <c r="F43" s="42">
        <v>522.5</v>
      </c>
      <c r="G43" s="49"/>
    </row>
    <row r="44" spans="1:7" ht="22.5">
      <c r="A44" s="42">
        <v>11</v>
      </c>
      <c r="B44" s="15" t="s">
        <v>1523</v>
      </c>
      <c r="C44" s="42" t="s">
        <v>1647</v>
      </c>
      <c r="D44" s="15" t="s">
        <v>1777</v>
      </c>
      <c r="E44" s="54">
        <v>646</v>
      </c>
      <c r="F44" s="42">
        <v>577</v>
      </c>
      <c r="G44" s="49"/>
    </row>
    <row r="45" spans="1:7" ht="22.5">
      <c r="A45" s="42">
        <v>12</v>
      </c>
      <c r="B45" s="15" t="s">
        <v>889</v>
      </c>
      <c r="C45" s="42" t="s">
        <v>1647</v>
      </c>
      <c r="D45" s="15" t="s">
        <v>1090</v>
      </c>
      <c r="E45" s="54">
        <v>695</v>
      </c>
      <c r="F45" s="42">
        <v>631.82</v>
      </c>
      <c r="G45" s="49"/>
    </row>
    <row r="46" spans="1:7" ht="22.5">
      <c r="A46" s="42">
        <v>13</v>
      </c>
      <c r="B46" s="15" t="s">
        <v>371</v>
      </c>
      <c r="C46" s="42" t="s">
        <v>1647</v>
      </c>
      <c r="D46" s="15" t="s">
        <v>1132</v>
      </c>
      <c r="E46" s="54">
        <v>799</v>
      </c>
      <c r="F46" s="42">
        <v>726</v>
      </c>
      <c r="G46" s="49"/>
    </row>
    <row r="47" spans="1:7" ht="22.5">
      <c r="A47" s="42">
        <v>14</v>
      </c>
      <c r="B47" s="15" t="s">
        <v>1626</v>
      </c>
      <c r="C47" s="42" t="s">
        <v>1647</v>
      </c>
      <c r="D47" s="15" t="s">
        <v>1090</v>
      </c>
      <c r="E47" s="42">
        <v>1061.2</v>
      </c>
      <c r="F47" s="42">
        <v>964.7</v>
      </c>
      <c r="G47" s="49"/>
    </row>
    <row r="48" spans="1:7" ht="22.5">
      <c r="A48" s="42">
        <v>15</v>
      </c>
      <c r="B48" s="15" t="s">
        <v>497</v>
      </c>
      <c r="C48" s="42" t="s">
        <v>1647</v>
      </c>
      <c r="D48" s="15" t="s">
        <v>1733</v>
      </c>
      <c r="E48" s="42">
        <v>1159</v>
      </c>
      <c r="F48" s="42">
        <v>1053.4</v>
      </c>
      <c r="G48" s="49"/>
    </row>
    <row r="49" spans="1:7" ht="22.5">
      <c r="A49" s="42">
        <v>16</v>
      </c>
      <c r="B49" s="15" t="s">
        <v>1239</v>
      </c>
      <c r="C49" s="42" t="s">
        <v>1647</v>
      </c>
      <c r="D49" s="15" t="s">
        <v>359</v>
      </c>
      <c r="E49" s="54">
        <v>3730</v>
      </c>
      <c r="F49" s="42">
        <v>3467</v>
      </c>
      <c r="G49" s="49"/>
    </row>
    <row r="50" spans="1:7" ht="12.75">
      <c r="A50" s="261" t="s">
        <v>1772</v>
      </c>
      <c r="B50" s="232"/>
      <c r="C50" s="232"/>
      <c r="D50" s="232"/>
      <c r="E50" s="232"/>
      <c r="F50" s="233"/>
      <c r="G50" s="49"/>
    </row>
    <row r="51" spans="1:7" ht="45">
      <c r="A51" s="42">
        <v>1</v>
      </c>
      <c r="B51" s="15" t="s">
        <v>1865</v>
      </c>
      <c r="C51" s="42" t="s">
        <v>1747</v>
      </c>
      <c r="D51" s="24" t="s">
        <v>1866</v>
      </c>
      <c r="E51" s="54">
        <v>71</v>
      </c>
      <c r="F51" s="42">
        <v>64.3</v>
      </c>
      <c r="G51" s="49"/>
    </row>
    <row r="52" spans="1:7" ht="101.25">
      <c r="A52" s="42">
        <v>2</v>
      </c>
      <c r="B52" s="15" t="s">
        <v>1867</v>
      </c>
      <c r="C52" s="42" t="s">
        <v>1747</v>
      </c>
      <c r="D52" s="15" t="s">
        <v>373</v>
      </c>
      <c r="E52" s="54">
        <v>147</v>
      </c>
      <c r="F52" s="42">
        <v>133.7</v>
      </c>
      <c r="G52" s="49"/>
    </row>
    <row r="53" spans="1:7" ht="39.75" customHeight="1">
      <c r="A53" s="42">
        <v>3</v>
      </c>
      <c r="B53" s="15" t="s">
        <v>374</v>
      </c>
      <c r="C53" s="42" t="s">
        <v>1747</v>
      </c>
      <c r="D53" s="15" t="s">
        <v>126</v>
      </c>
      <c r="E53" s="54">
        <v>158</v>
      </c>
      <c r="F53" s="42">
        <v>143.54</v>
      </c>
      <c r="G53" s="49"/>
    </row>
    <row r="54" spans="1:7" ht="36" customHeight="1">
      <c r="A54" s="262" t="s">
        <v>552</v>
      </c>
      <c r="B54" s="263"/>
      <c r="C54" s="263"/>
      <c r="D54" s="263"/>
      <c r="E54" s="263"/>
      <c r="F54" s="264"/>
      <c r="G54" s="45"/>
    </row>
    <row r="55" spans="1:7" ht="12.75">
      <c r="A55" s="104">
        <v>1</v>
      </c>
      <c r="B55" s="117" t="s">
        <v>502</v>
      </c>
      <c r="C55" s="104" t="s">
        <v>236</v>
      </c>
      <c r="D55" s="118" t="s">
        <v>1249</v>
      </c>
      <c r="E55" s="119">
        <v>73.08</v>
      </c>
      <c r="F55" s="104">
        <v>64</v>
      </c>
      <c r="G55" s="17"/>
    </row>
    <row r="56" spans="1:7" ht="12.75">
      <c r="A56" s="126">
        <v>2</v>
      </c>
      <c r="B56" s="127" t="s">
        <v>200</v>
      </c>
      <c r="C56" s="165" t="s">
        <v>1155</v>
      </c>
      <c r="D56" s="48" t="s">
        <v>1593</v>
      </c>
      <c r="E56" s="128">
        <v>169.5</v>
      </c>
      <c r="F56" s="126">
        <v>169</v>
      </c>
      <c r="G56" s="17"/>
    </row>
  </sheetData>
  <sheetProtection/>
  <mergeCells count="7">
    <mergeCell ref="A33:F33"/>
    <mergeCell ref="A54:F54"/>
    <mergeCell ref="A50:F50"/>
    <mergeCell ref="A1:F1"/>
    <mergeCell ref="A2:D2"/>
    <mergeCell ref="A3:F3"/>
    <mergeCell ref="A17:F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E5" sqref="E5"/>
    </sheetView>
  </sheetViews>
  <sheetFormatPr defaultColWidth="9.140625" defaultRowHeight="15.75" customHeight="1"/>
  <cols>
    <col min="1" max="1" width="3.57421875" style="0" customWidth="1"/>
    <col min="2" max="2" width="33.8515625" style="0" customWidth="1"/>
    <col min="3" max="3" width="9.8515625" style="0" customWidth="1"/>
    <col min="4" max="4" width="91.8515625" style="0" customWidth="1"/>
    <col min="5" max="5" width="11.28125" style="0" customWidth="1"/>
    <col min="6" max="6" width="11.7109375" style="0" customWidth="1"/>
    <col min="7" max="7" width="6.8515625" style="0" customWidth="1"/>
  </cols>
  <sheetData>
    <row r="1" spans="1:7" ht="23.25">
      <c r="A1" s="269" t="s">
        <v>1568</v>
      </c>
      <c r="B1" s="232"/>
      <c r="C1" s="232"/>
      <c r="D1" s="233"/>
      <c r="E1" s="9" t="s">
        <v>1734</v>
      </c>
      <c r="F1" s="37" t="s">
        <v>1477</v>
      </c>
      <c r="G1" s="38"/>
    </row>
    <row r="2" spans="1:7" ht="21.75" customHeight="1">
      <c r="A2" s="270" t="s">
        <v>246</v>
      </c>
      <c r="B2" s="232"/>
      <c r="C2" s="232"/>
      <c r="D2" s="232"/>
      <c r="E2" s="232"/>
      <c r="F2" s="233"/>
      <c r="G2" s="64"/>
    </row>
    <row r="3" spans="1:7" ht="12.75">
      <c r="A3" s="126">
        <v>1</v>
      </c>
      <c r="B3" s="159" t="s">
        <v>209</v>
      </c>
      <c r="C3" s="160" t="s">
        <v>122</v>
      </c>
      <c r="D3" s="161" t="s">
        <v>544</v>
      </c>
      <c r="E3" s="162">
        <v>1.43</v>
      </c>
      <c r="F3" s="160">
        <v>1.38</v>
      </c>
      <c r="G3" s="40"/>
    </row>
    <row r="4" spans="1:7" ht="33.75">
      <c r="A4" s="126">
        <v>2</v>
      </c>
      <c r="B4" s="127" t="s">
        <v>530</v>
      </c>
      <c r="C4" s="126" t="s">
        <v>1517</v>
      </c>
      <c r="D4" s="48" t="s">
        <v>957</v>
      </c>
      <c r="E4" s="126">
        <v>122.2</v>
      </c>
      <c r="F4" s="126">
        <v>117.5</v>
      </c>
      <c r="G4" s="17"/>
    </row>
    <row r="5" spans="1:7" ht="33.75">
      <c r="A5" s="126">
        <v>3</v>
      </c>
      <c r="B5" s="127" t="s">
        <v>600</v>
      </c>
      <c r="C5" s="126" t="s">
        <v>1517</v>
      </c>
      <c r="D5" s="48" t="s">
        <v>1183</v>
      </c>
      <c r="E5" s="126">
        <v>74</v>
      </c>
      <c r="F5" s="126">
        <v>70</v>
      </c>
      <c r="G5" s="17"/>
    </row>
    <row r="6" spans="1:7" ht="45">
      <c r="A6" s="126">
        <v>4</v>
      </c>
      <c r="B6" s="127" t="s">
        <v>905</v>
      </c>
      <c r="C6" s="126" t="s">
        <v>1517</v>
      </c>
      <c r="D6" s="48" t="s">
        <v>645</v>
      </c>
      <c r="E6" s="126">
        <v>92</v>
      </c>
      <c r="F6" s="126">
        <v>90</v>
      </c>
      <c r="G6" s="17"/>
    </row>
    <row r="7" spans="1:7" ht="33.75">
      <c r="A7" s="126">
        <v>5</v>
      </c>
      <c r="B7" s="127" t="s">
        <v>730</v>
      </c>
      <c r="C7" s="126" t="s">
        <v>1517</v>
      </c>
      <c r="D7" s="48" t="s">
        <v>1689</v>
      </c>
      <c r="E7" s="126">
        <v>80</v>
      </c>
      <c r="F7" s="126">
        <v>77</v>
      </c>
      <c r="G7" s="17"/>
    </row>
    <row r="8" spans="1:7" ht="33.75">
      <c r="A8" s="126">
        <v>6</v>
      </c>
      <c r="B8" s="127" t="s">
        <v>94</v>
      </c>
      <c r="C8" s="126" t="s">
        <v>1517</v>
      </c>
      <c r="D8" s="48" t="s">
        <v>223</v>
      </c>
      <c r="E8" s="126">
        <v>72</v>
      </c>
      <c r="F8" s="126">
        <v>70</v>
      </c>
      <c r="G8" s="17"/>
    </row>
    <row r="9" spans="1:7" ht="45">
      <c r="A9" s="126">
        <v>7</v>
      </c>
      <c r="B9" s="127" t="s">
        <v>1515</v>
      </c>
      <c r="C9" s="126" t="s">
        <v>1517</v>
      </c>
      <c r="D9" s="48" t="s">
        <v>1080</v>
      </c>
      <c r="E9" s="126">
        <v>166.8</v>
      </c>
      <c r="F9" s="126">
        <v>158</v>
      </c>
      <c r="G9" s="17"/>
    </row>
    <row r="10" spans="1:7" ht="22.5">
      <c r="A10" s="126">
        <v>8</v>
      </c>
      <c r="B10" s="127" t="s">
        <v>1095</v>
      </c>
      <c r="C10" s="126" t="s">
        <v>1517</v>
      </c>
      <c r="D10" s="48" t="s">
        <v>1651</v>
      </c>
      <c r="E10" s="126">
        <v>24</v>
      </c>
      <c r="F10" s="126">
        <v>22</v>
      </c>
      <c r="G10" s="17"/>
    </row>
    <row r="11" spans="1:7" ht="22.5">
      <c r="A11" s="126">
        <v>9</v>
      </c>
      <c r="B11" s="127" t="s">
        <v>540</v>
      </c>
      <c r="C11" s="126" t="s">
        <v>1517</v>
      </c>
      <c r="D11" s="48" t="s">
        <v>1706</v>
      </c>
      <c r="E11" s="126">
        <v>33.6</v>
      </c>
      <c r="F11" s="126">
        <v>31</v>
      </c>
      <c r="G11" s="17"/>
    </row>
    <row r="12" spans="1:7" ht="12.75">
      <c r="A12" s="126">
        <v>10</v>
      </c>
      <c r="B12" s="159" t="s">
        <v>2</v>
      </c>
      <c r="C12" s="160" t="s">
        <v>1517</v>
      </c>
      <c r="D12" s="161" t="s">
        <v>826</v>
      </c>
      <c r="E12" s="126">
        <v>8.4</v>
      </c>
      <c r="F12" s="126">
        <v>8</v>
      </c>
      <c r="G12" s="17"/>
    </row>
    <row r="13" spans="1:7" ht="12.75">
      <c r="A13" s="126">
        <v>11</v>
      </c>
      <c r="B13" s="159" t="s">
        <v>788</v>
      </c>
      <c r="C13" s="160" t="s">
        <v>1517</v>
      </c>
      <c r="D13" s="161" t="s">
        <v>241</v>
      </c>
      <c r="E13" s="126">
        <v>12</v>
      </c>
      <c r="F13" s="126">
        <v>10</v>
      </c>
      <c r="G13" s="17"/>
    </row>
    <row r="14" spans="1:7" ht="12.75">
      <c r="A14" s="126">
        <v>12</v>
      </c>
      <c r="B14" s="159" t="s">
        <v>1605</v>
      </c>
      <c r="C14" s="160" t="s">
        <v>1517</v>
      </c>
      <c r="D14" s="161" t="s">
        <v>647</v>
      </c>
      <c r="E14" s="126">
        <v>3.24</v>
      </c>
      <c r="F14" s="126">
        <v>2.7</v>
      </c>
      <c r="G14" s="17"/>
    </row>
    <row r="15" spans="1:7" ht="12.75">
      <c r="A15" s="104">
        <v>13</v>
      </c>
      <c r="B15" s="146" t="s">
        <v>846</v>
      </c>
      <c r="C15" s="147" t="s">
        <v>1517</v>
      </c>
      <c r="D15" s="148" t="s">
        <v>843</v>
      </c>
      <c r="E15" s="104">
        <v>21.71</v>
      </c>
      <c r="F15" s="147">
        <v>20.88</v>
      </c>
      <c r="G15" s="40"/>
    </row>
    <row r="16" spans="1:7" ht="12.75">
      <c r="A16" s="104">
        <v>14</v>
      </c>
      <c r="B16" s="146" t="s">
        <v>848</v>
      </c>
      <c r="C16" s="147" t="s">
        <v>1517</v>
      </c>
      <c r="D16" s="148" t="s">
        <v>1267</v>
      </c>
      <c r="E16" s="104">
        <v>33.8</v>
      </c>
      <c r="F16" s="147">
        <v>32.5</v>
      </c>
      <c r="G16" s="40"/>
    </row>
    <row r="17" spans="1:7" ht="12.75">
      <c r="A17" s="104">
        <v>15</v>
      </c>
      <c r="B17" s="117" t="s">
        <v>847</v>
      </c>
      <c r="C17" s="104" t="s">
        <v>1517</v>
      </c>
      <c r="D17" s="118" t="s">
        <v>745</v>
      </c>
      <c r="E17" s="104">
        <v>15.86</v>
      </c>
      <c r="F17" s="104">
        <v>15.25</v>
      </c>
      <c r="G17" s="17"/>
    </row>
    <row r="18" spans="1:7" ht="12.75">
      <c r="A18" s="126">
        <v>16</v>
      </c>
      <c r="B18" s="159" t="s">
        <v>1511</v>
      </c>
      <c r="C18" s="160" t="s">
        <v>1517</v>
      </c>
      <c r="D18" s="161" t="s">
        <v>1199</v>
      </c>
      <c r="E18" s="126">
        <v>16.25</v>
      </c>
      <c r="F18" s="160">
        <v>15.63</v>
      </c>
      <c r="G18" s="40"/>
    </row>
    <row r="19" spans="1:7" ht="12.75">
      <c r="A19" s="126">
        <v>17</v>
      </c>
      <c r="B19" s="159" t="s">
        <v>57</v>
      </c>
      <c r="C19" s="160" t="s">
        <v>1517</v>
      </c>
      <c r="D19" s="161" t="s">
        <v>1130</v>
      </c>
      <c r="E19" s="126">
        <v>7.2</v>
      </c>
      <c r="F19" s="160">
        <v>7</v>
      </c>
      <c r="G19" s="65"/>
    </row>
    <row r="20" spans="1:7" ht="12.75">
      <c r="A20" s="126">
        <v>18</v>
      </c>
      <c r="B20" s="159" t="s">
        <v>381</v>
      </c>
      <c r="C20" s="160" t="s">
        <v>1747</v>
      </c>
      <c r="D20" s="161" t="s">
        <v>1737</v>
      </c>
      <c r="E20" s="126">
        <v>3.6</v>
      </c>
      <c r="F20" s="160">
        <v>3.5</v>
      </c>
      <c r="G20" s="65"/>
    </row>
    <row r="21" spans="1:7" ht="12.75">
      <c r="A21" s="104">
        <v>19</v>
      </c>
      <c r="B21" s="146" t="s">
        <v>1229</v>
      </c>
      <c r="C21" s="147" t="s">
        <v>1517</v>
      </c>
      <c r="D21" s="148" t="s">
        <v>92</v>
      </c>
      <c r="E21" s="104">
        <v>31.46</v>
      </c>
      <c r="F21" s="147">
        <v>30.25</v>
      </c>
      <c r="G21" s="40"/>
    </row>
    <row r="22" spans="1:7" ht="12.75">
      <c r="A22" s="104">
        <v>20</v>
      </c>
      <c r="B22" s="146" t="s">
        <v>1456</v>
      </c>
      <c r="C22" s="147" t="s">
        <v>1517</v>
      </c>
      <c r="D22" s="148" t="s">
        <v>1061</v>
      </c>
      <c r="E22" s="104">
        <v>40.8</v>
      </c>
      <c r="F22" s="147">
        <v>38</v>
      </c>
      <c r="G22" s="40"/>
    </row>
    <row r="23" spans="1:7" ht="12.75">
      <c r="A23" s="104">
        <v>21</v>
      </c>
      <c r="B23" s="146" t="s">
        <v>629</v>
      </c>
      <c r="C23" s="147" t="s">
        <v>1517</v>
      </c>
      <c r="D23" s="148" t="s">
        <v>1143</v>
      </c>
      <c r="E23" s="104">
        <v>0.72</v>
      </c>
      <c r="F23" s="147">
        <v>0.69</v>
      </c>
      <c r="G23" s="65"/>
    </row>
    <row r="24" spans="1:7" ht="12.75">
      <c r="A24" s="104">
        <v>22</v>
      </c>
      <c r="B24" s="146" t="s">
        <v>1683</v>
      </c>
      <c r="C24" s="147" t="s">
        <v>1517</v>
      </c>
      <c r="D24" s="148" t="s">
        <v>1305</v>
      </c>
      <c r="E24" s="104">
        <v>55.08</v>
      </c>
      <c r="F24" s="147">
        <v>51</v>
      </c>
      <c r="G24" s="65"/>
    </row>
    <row r="25" spans="1:7" ht="12.75">
      <c r="A25" s="104">
        <v>23</v>
      </c>
      <c r="B25" s="117" t="s">
        <v>921</v>
      </c>
      <c r="C25" s="104" t="s">
        <v>1747</v>
      </c>
      <c r="D25" s="118" t="s">
        <v>1541</v>
      </c>
      <c r="E25" s="104">
        <v>0.72</v>
      </c>
      <c r="F25" s="147">
        <v>0.69</v>
      </c>
      <c r="G25" s="65"/>
    </row>
    <row r="26" spans="1:7" ht="12.75">
      <c r="A26" s="104">
        <v>24</v>
      </c>
      <c r="B26" s="146" t="s">
        <v>1601</v>
      </c>
      <c r="C26" s="147" t="s">
        <v>1747</v>
      </c>
      <c r="D26" s="148" t="s">
        <v>1221</v>
      </c>
      <c r="E26" s="104">
        <v>0.85</v>
      </c>
      <c r="F26" s="147">
        <v>0.82</v>
      </c>
      <c r="G26" s="40"/>
    </row>
    <row r="27" spans="1:7" ht="23.25" customHeight="1">
      <c r="A27" s="267" t="s">
        <v>1852</v>
      </c>
      <c r="B27" s="232"/>
      <c r="C27" s="232"/>
      <c r="D27" s="232"/>
      <c r="E27" s="232"/>
      <c r="F27" s="233"/>
      <c r="G27" s="66"/>
    </row>
    <row r="28" spans="1:7" ht="15.75" customHeight="1">
      <c r="A28" s="268" t="s">
        <v>507</v>
      </c>
      <c r="B28" s="232"/>
      <c r="C28" s="232"/>
      <c r="D28" s="232"/>
      <c r="E28" s="232"/>
      <c r="F28" s="233"/>
      <c r="G28" s="67"/>
    </row>
    <row r="29" spans="1:7" ht="12.75">
      <c r="A29" s="104">
        <v>1</v>
      </c>
      <c r="B29" s="117" t="s">
        <v>375</v>
      </c>
      <c r="C29" s="104" t="s">
        <v>1747</v>
      </c>
      <c r="D29" s="118" t="s">
        <v>1110</v>
      </c>
      <c r="E29" s="119">
        <v>26</v>
      </c>
      <c r="F29" s="104">
        <v>25</v>
      </c>
      <c r="G29" s="17"/>
    </row>
    <row r="30" spans="1:7" ht="12.75">
      <c r="A30" s="104">
        <v>2</v>
      </c>
      <c r="B30" s="117" t="s">
        <v>625</v>
      </c>
      <c r="C30" s="104" t="s">
        <v>1517</v>
      </c>
      <c r="D30" s="118" t="s">
        <v>1830</v>
      </c>
      <c r="E30" s="151">
        <v>6.5</v>
      </c>
      <c r="F30" s="104">
        <v>6.25</v>
      </c>
      <c r="G30" s="17"/>
    </row>
    <row r="31" spans="1:7" ht="22.5">
      <c r="A31" s="104">
        <v>3</v>
      </c>
      <c r="B31" s="117" t="s">
        <v>1077</v>
      </c>
      <c r="C31" s="104" t="s">
        <v>1517</v>
      </c>
      <c r="D31" s="118" t="s">
        <v>511</v>
      </c>
      <c r="E31" s="149">
        <v>171</v>
      </c>
      <c r="F31" s="104">
        <v>155</v>
      </c>
      <c r="G31" s="17"/>
    </row>
    <row r="32" spans="1:7" ht="12.75">
      <c r="A32" s="104">
        <v>4</v>
      </c>
      <c r="B32" s="146" t="s">
        <v>988</v>
      </c>
      <c r="C32" s="147" t="s">
        <v>19</v>
      </c>
      <c r="D32" s="148" t="s">
        <v>1222</v>
      </c>
      <c r="E32" s="152">
        <v>72.32</v>
      </c>
      <c r="F32" s="147">
        <v>70</v>
      </c>
      <c r="G32" s="17"/>
    </row>
    <row r="33" spans="1:7" ht="12.75">
      <c r="A33" s="104">
        <v>5</v>
      </c>
      <c r="B33" s="146" t="s">
        <v>47</v>
      </c>
      <c r="C33" s="147" t="s">
        <v>19</v>
      </c>
      <c r="D33" s="148" t="s">
        <v>716</v>
      </c>
      <c r="E33" s="152">
        <v>92.66</v>
      </c>
      <c r="F33" s="147">
        <v>90</v>
      </c>
      <c r="G33" s="17"/>
    </row>
    <row r="34" spans="1:7" ht="12.75">
      <c r="A34" s="104">
        <v>6</v>
      </c>
      <c r="B34" s="146" t="s">
        <v>1374</v>
      </c>
      <c r="C34" s="147" t="s">
        <v>19</v>
      </c>
      <c r="D34" s="148" t="s">
        <v>481</v>
      </c>
      <c r="E34" s="147">
        <v>133.9</v>
      </c>
      <c r="F34" s="147">
        <v>128.75</v>
      </c>
      <c r="G34" s="17"/>
    </row>
    <row r="35" spans="1:7" ht="22.5">
      <c r="A35" s="126">
        <v>7</v>
      </c>
      <c r="B35" s="127" t="s">
        <v>820</v>
      </c>
      <c r="C35" s="126" t="s">
        <v>19</v>
      </c>
      <c r="D35" s="161" t="s">
        <v>776</v>
      </c>
      <c r="E35" s="160">
        <v>87.01</v>
      </c>
      <c r="F35" s="126">
        <v>85</v>
      </c>
      <c r="G35" s="17"/>
    </row>
    <row r="36" spans="1:7" ht="12.75">
      <c r="A36" s="126">
        <v>8</v>
      </c>
      <c r="B36" s="159" t="s">
        <v>795</v>
      </c>
      <c r="C36" s="160" t="s">
        <v>19</v>
      </c>
      <c r="D36" s="161" t="s">
        <v>142</v>
      </c>
      <c r="E36" s="163">
        <v>87.01</v>
      </c>
      <c r="F36" s="160">
        <v>85</v>
      </c>
      <c r="G36" s="17"/>
    </row>
    <row r="37" spans="1:7" ht="12.75">
      <c r="A37" s="126">
        <v>9</v>
      </c>
      <c r="B37" s="159" t="s">
        <v>46</v>
      </c>
      <c r="C37" s="160" t="s">
        <v>19</v>
      </c>
      <c r="D37" s="161" t="s">
        <v>470</v>
      </c>
      <c r="E37" s="163">
        <v>75.71</v>
      </c>
      <c r="F37" s="160">
        <v>75</v>
      </c>
      <c r="G37" s="17"/>
    </row>
    <row r="38" spans="1:7" ht="12.75">
      <c r="A38" s="126">
        <v>10</v>
      </c>
      <c r="B38" s="159" t="s">
        <v>1857</v>
      </c>
      <c r="C38" s="126" t="s">
        <v>1517</v>
      </c>
      <c r="D38" s="161" t="s">
        <v>1046</v>
      </c>
      <c r="E38" s="164">
        <v>5.65</v>
      </c>
      <c r="F38" s="160">
        <v>5</v>
      </c>
      <c r="G38" s="40"/>
    </row>
    <row r="39" spans="1:7" ht="15.75" customHeight="1">
      <c r="A39" s="268" t="s">
        <v>911</v>
      </c>
      <c r="B39" s="232"/>
      <c r="C39" s="232"/>
      <c r="D39" s="232"/>
      <c r="E39" s="232"/>
      <c r="F39" s="233"/>
      <c r="G39" s="67"/>
    </row>
    <row r="40" spans="1:7" ht="22.5">
      <c r="A40" s="126">
        <v>1</v>
      </c>
      <c r="B40" s="127" t="s">
        <v>1502</v>
      </c>
      <c r="C40" s="126" t="s">
        <v>1747</v>
      </c>
      <c r="D40" s="48" t="s">
        <v>714</v>
      </c>
      <c r="E40" s="126">
        <v>33.8</v>
      </c>
      <c r="F40" s="126">
        <v>32.5</v>
      </c>
      <c r="G40" s="17"/>
    </row>
    <row r="41" spans="1:7" ht="22.5">
      <c r="A41" s="126">
        <v>2</v>
      </c>
      <c r="B41" s="127" t="s">
        <v>28</v>
      </c>
      <c r="C41" s="126" t="s">
        <v>1747</v>
      </c>
      <c r="D41" s="48" t="s">
        <v>177</v>
      </c>
      <c r="E41" s="126">
        <v>29.9</v>
      </c>
      <c r="F41" s="126">
        <v>28.75</v>
      </c>
      <c r="G41" s="17"/>
    </row>
    <row r="42" spans="1:7" ht="12.75">
      <c r="A42" s="126">
        <v>3</v>
      </c>
      <c r="B42" s="127" t="s">
        <v>1233</v>
      </c>
      <c r="C42" s="126" t="s">
        <v>1747</v>
      </c>
      <c r="D42" s="48" t="s">
        <v>164</v>
      </c>
      <c r="E42" s="126">
        <v>32.5</v>
      </c>
      <c r="F42" s="126">
        <v>31.25</v>
      </c>
      <c r="G42" s="17"/>
    </row>
    <row r="43" spans="1:7" ht="22.5">
      <c r="A43" s="126">
        <v>4</v>
      </c>
      <c r="B43" s="127" t="s">
        <v>969</v>
      </c>
      <c r="C43" s="126" t="s">
        <v>1747</v>
      </c>
      <c r="D43" s="48" t="s">
        <v>238</v>
      </c>
      <c r="E43" s="126">
        <v>31.72</v>
      </c>
      <c r="F43" s="126">
        <v>30.5</v>
      </c>
      <c r="G43" s="17"/>
    </row>
    <row r="44" spans="1:7" ht="22.5">
      <c r="A44" s="126">
        <v>5</v>
      </c>
      <c r="B44" s="127" t="s">
        <v>1735</v>
      </c>
      <c r="C44" s="126" t="s">
        <v>1747</v>
      </c>
      <c r="D44" s="48" t="s">
        <v>1179</v>
      </c>
      <c r="E44" s="126">
        <v>34.71</v>
      </c>
      <c r="F44" s="126">
        <v>33.38</v>
      </c>
      <c r="G44" s="17"/>
    </row>
    <row r="45" spans="1:7" ht="15.75" customHeight="1">
      <c r="A45" s="268" t="s">
        <v>836</v>
      </c>
      <c r="B45" s="232"/>
      <c r="C45" s="232"/>
      <c r="D45" s="232"/>
      <c r="E45" s="232"/>
      <c r="F45" s="233"/>
      <c r="G45" s="67"/>
    </row>
    <row r="46" spans="1:7" ht="12.75">
      <c r="A46" s="104">
        <v>1</v>
      </c>
      <c r="B46" s="146" t="s">
        <v>1624</v>
      </c>
      <c r="C46" s="147" t="s">
        <v>1747</v>
      </c>
      <c r="D46" s="148" t="s">
        <v>1893</v>
      </c>
      <c r="E46" s="147">
        <v>70.85</v>
      </c>
      <c r="F46" s="147">
        <v>68.13</v>
      </c>
      <c r="G46" s="40"/>
    </row>
    <row r="47" spans="1:7" ht="12.75">
      <c r="A47" s="104">
        <v>2</v>
      </c>
      <c r="B47" s="146" t="s">
        <v>1187</v>
      </c>
      <c r="C47" s="147" t="s">
        <v>1747</v>
      </c>
      <c r="D47" s="148" t="s">
        <v>39</v>
      </c>
      <c r="E47" s="147">
        <v>41.6</v>
      </c>
      <c r="F47" s="147">
        <v>40</v>
      </c>
      <c r="G47" s="65"/>
    </row>
    <row r="48" spans="1:7" ht="12.75">
      <c r="A48" s="104">
        <v>3</v>
      </c>
      <c r="B48" s="146" t="s">
        <v>743</v>
      </c>
      <c r="C48" s="147" t="s">
        <v>1747</v>
      </c>
      <c r="D48" s="148" t="s">
        <v>460</v>
      </c>
      <c r="E48" s="147">
        <v>34.71</v>
      </c>
      <c r="F48" s="147">
        <v>33.38</v>
      </c>
      <c r="G48" s="65"/>
    </row>
    <row r="49" spans="1:7" ht="12.75">
      <c r="A49" s="104">
        <v>4</v>
      </c>
      <c r="B49" s="146" t="s">
        <v>1358</v>
      </c>
      <c r="C49" s="147" t="s">
        <v>1747</v>
      </c>
      <c r="D49" s="148" t="s">
        <v>472</v>
      </c>
      <c r="E49" s="147">
        <v>8.4</v>
      </c>
      <c r="F49" s="147">
        <v>8</v>
      </c>
      <c r="G49" s="40"/>
    </row>
    <row r="50" spans="1:7" ht="12.75">
      <c r="A50" s="104">
        <v>5</v>
      </c>
      <c r="B50" s="146" t="s">
        <v>1194</v>
      </c>
      <c r="C50" s="147" t="s">
        <v>1747</v>
      </c>
      <c r="D50" s="148" t="s">
        <v>1812</v>
      </c>
      <c r="E50" s="147">
        <v>21</v>
      </c>
      <c r="F50" s="147">
        <v>17</v>
      </c>
      <c r="G50" s="65"/>
    </row>
    <row r="51" spans="1:7" ht="12.75">
      <c r="A51" s="104">
        <v>6</v>
      </c>
      <c r="B51" s="146" t="s">
        <v>1599</v>
      </c>
      <c r="C51" s="147" t="s">
        <v>1747</v>
      </c>
      <c r="D51" s="148" t="s">
        <v>1634</v>
      </c>
      <c r="E51" s="147">
        <v>29.38</v>
      </c>
      <c r="F51" s="147">
        <v>27</v>
      </c>
      <c r="G51" s="65"/>
    </row>
    <row r="52" spans="1:7" ht="12.75">
      <c r="A52" s="104">
        <v>7</v>
      </c>
      <c r="B52" s="146" t="s">
        <v>1181</v>
      </c>
      <c r="C52" s="147" t="s">
        <v>1747</v>
      </c>
      <c r="D52" s="148" t="s">
        <v>473</v>
      </c>
      <c r="E52" s="147">
        <v>37</v>
      </c>
      <c r="F52" s="147">
        <v>36</v>
      </c>
      <c r="G52" s="65"/>
    </row>
    <row r="53" spans="1:7" ht="12.75">
      <c r="A53" s="104">
        <v>8</v>
      </c>
      <c r="B53" s="146" t="s">
        <v>1163</v>
      </c>
      <c r="C53" s="147" t="s">
        <v>1747</v>
      </c>
      <c r="D53" s="148" t="s">
        <v>416</v>
      </c>
      <c r="E53" s="147">
        <v>54</v>
      </c>
      <c r="F53" s="147">
        <v>48</v>
      </c>
      <c r="G53" s="65"/>
    </row>
    <row r="54" spans="1:7" ht="12.75">
      <c r="A54" s="104">
        <v>9</v>
      </c>
      <c r="B54" s="146" t="s">
        <v>1142</v>
      </c>
      <c r="C54" s="147" t="s">
        <v>1747</v>
      </c>
      <c r="D54" s="148" t="s">
        <v>1337</v>
      </c>
      <c r="E54" s="147">
        <v>53.11</v>
      </c>
      <c r="F54" s="147">
        <v>50</v>
      </c>
      <c r="G54" s="65"/>
    </row>
    <row r="55" spans="1:7" ht="12.75">
      <c r="A55" s="104">
        <v>10</v>
      </c>
      <c r="B55" s="146" t="s">
        <v>669</v>
      </c>
      <c r="C55" s="147" t="s">
        <v>1747</v>
      </c>
      <c r="D55" s="148" t="s">
        <v>669</v>
      </c>
      <c r="E55" s="147">
        <v>6.78</v>
      </c>
      <c r="F55" s="147">
        <v>6</v>
      </c>
      <c r="G55" s="65"/>
    </row>
    <row r="56" spans="1:7" ht="12.75">
      <c r="A56" s="104">
        <v>11</v>
      </c>
      <c r="B56" s="146" t="s">
        <v>1562</v>
      </c>
      <c r="C56" s="147" t="s">
        <v>1747</v>
      </c>
      <c r="D56" s="148" t="s">
        <v>1562</v>
      </c>
      <c r="E56" s="147">
        <v>7.91</v>
      </c>
      <c r="F56" s="147">
        <v>7</v>
      </c>
      <c r="G56" s="65"/>
    </row>
    <row r="57" spans="1:7" ht="12.75">
      <c r="A57" s="104">
        <v>12</v>
      </c>
      <c r="B57" s="146" t="s">
        <v>421</v>
      </c>
      <c r="C57" s="147" t="s">
        <v>1747</v>
      </c>
      <c r="D57" s="148" t="s">
        <v>696</v>
      </c>
      <c r="E57" s="147">
        <v>11</v>
      </c>
      <c r="F57" s="147">
        <v>10</v>
      </c>
      <c r="G57" s="65"/>
    </row>
    <row r="58" spans="1:7" ht="12.75">
      <c r="A58" s="104">
        <v>13</v>
      </c>
      <c r="B58" s="146" t="s">
        <v>751</v>
      </c>
      <c r="C58" s="147" t="s">
        <v>1758</v>
      </c>
      <c r="D58" s="148" t="s">
        <v>240</v>
      </c>
      <c r="E58" s="147">
        <v>56</v>
      </c>
      <c r="F58" s="147">
        <v>55</v>
      </c>
      <c r="G58" s="65"/>
    </row>
    <row r="59" spans="1:7" ht="12.75">
      <c r="A59" s="104">
        <v>14</v>
      </c>
      <c r="B59" s="146" t="s">
        <v>187</v>
      </c>
      <c r="C59" s="147" t="s">
        <v>1758</v>
      </c>
      <c r="D59" s="148" t="s">
        <v>1116</v>
      </c>
      <c r="E59" s="147">
        <v>59.89</v>
      </c>
      <c r="F59" s="147">
        <v>59</v>
      </c>
      <c r="G59" s="65"/>
    </row>
    <row r="60" spans="1:7" ht="15.75" customHeight="1">
      <c r="A60" s="268" t="s">
        <v>1047</v>
      </c>
      <c r="B60" s="232"/>
      <c r="C60" s="232"/>
      <c r="D60" s="232"/>
      <c r="E60" s="232"/>
      <c r="F60" s="233"/>
      <c r="G60" s="67"/>
    </row>
    <row r="61" spans="1:7" ht="12.75">
      <c r="A61" s="104">
        <v>1</v>
      </c>
      <c r="B61" s="146" t="s">
        <v>382</v>
      </c>
      <c r="C61" s="147" t="s">
        <v>1200</v>
      </c>
      <c r="D61" s="148" t="s">
        <v>501</v>
      </c>
      <c r="E61" s="147">
        <v>24.05</v>
      </c>
      <c r="F61" s="147">
        <v>23.13</v>
      </c>
      <c r="G61" s="17"/>
    </row>
    <row r="62" spans="1:7" ht="12.75">
      <c r="A62" s="104">
        <v>2</v>
      </c>
      <c r="B62" s="146" t="s">
        <v>383</v>
      </c>
      <c r="C62" s="147" t="s">
        <v>1200</v>
      </c>
      <c r="D62" s="148" t="s">
        <v>500</v>
      </c>
      <c r="E62" s="147">
        <v>27.95</v>
      </c>
      <c r="F62" s="147">
        <v>26.88</v>
      </c>
      <c r="G62" s="17"/>
    </row>
    <row r="63" spans="1:7" ht="12.75">
      <c r="A63" s="104">
        <v>3</v>
      </c>
      <c r="B63" s="146" t="s">
        <v>182</v>
      </c>
      <c r="C63" s="147" t="s">
        <v>1200</v>
      </c>
      <c r="D63" s="148" t="s">
        <v>183</v>
      </c>
      <c r="E63" s="147">
        <v>37.05</v>
      </c>
      <c r="F63" s="147">
        <v>35.63</v>
      </c>
      <c r="G63" s="17"/>
    </row>
    <row r="64" spans="1:7" ht="12.75">
      <c r="A64" s="104">
        <v>4</v>
      </c>
      <c r="B64" s="146" t="s">
        <v>228</v>
      </c>
      <c r="C64" s="147" t="s">
        <v>230</v>
      </c>
      <c r="D64" s="148" t="s">
        <v>227</v>
      </c>
      <c r="E64" s="152">
        <v>32</v>
      </c>
      <c r="F64" s="147">
        <v>29</v>
      </c>
      <c r="G64" s="17"/>
    </row>
    <row r="65" spans="1:7" ht="12.75">
      <c r="A65" s="104">
        <v>5</v>
      </c>
      <c r="B65" s="146" t="s">
        <v>229</v>
      </c>
      <c r="C65" s="147" t="s">
        <v>230</v>
      </c>
      <c r="D65" s="148" t="s">
        <v>231</v>
      </c>
      <c r="E65" s="147">
        <v>47.4</v>
      </c>
      <c r="F65" s="147">
        <v>43.1</v>
      </c>
      <c r="G65" s="17"/>
    </row>
    <row r="66" spans="1:7" ht="12.75">
      <c r="A66" s="126">
        <v>6</v>
      </c>
      <c r="B66" s="159" t="s">
        <v>390</v>
      </c>
      <c r="C66" s="160" t="s">
        <v>428</v>
      </c>
      <c r="D66" s="161" t="s">
        <v>874</v>
      </c>
      <c r="E66" s="163">
        <v>77.97</v>
      </c>
      <c r="F66" s="160">
        <v>74</v>
      </c>
      <c r="G66" s="65"/>
    </row>
    <row r="67" spans="1:7" ht="15.75" customHeight="1">
      <c r="A67" s="268" t="s">
        <v>90</v>
      </c>
      <c r="B67" s="232"/>
      <c r="C67" s="232"/>
      <c r="D67" s="232"/>
      <c r="E67" s="232"/>
      <c r="F67" s="233"/>
      <c r="G67" s="67"/>
    </row>
    <row r="68" spans="1:7" ht="12.75">
      <c r="A68" s="104">
        <v>1</v>
      </c>
      <c r="B68" s="146" t="s">
        <v>21</v>
      </c>
      <c r="C68" s="147" t="s">
        <v>1517</v>
      </c>
      <c r="D68" s="148" t="s">
        <v>15</v>
      </c>
      <c r="E68" s="150">
        <v>2.08</v>
      </c>
      <c r="F68" s="147">
        <v>2</v>
      </c>
      <c r="G68" s="40"/>
    </row>
    <row r="69" spans="1:7" ht="12.75">
      <c r="A69" s="104">
        <v>2</v>
      </c>
      <c r="B69" s="146" t="s">
        <v>1243</v>
      </c>
      <c r="C69" s="147" t="s">
        <v>19</v>
      </c>
      <c r="D69" s="148" t="s">
        <v>1685</v>
      </c>
      <c r="E69" s="152">
        <v>9.605</v>
      </c>
      <c r="F69" s="147">
        <v>9.5</v>
      </c>
      <c r="G69" s="65"/>
    </row>
    <row r="70" spans="1:7" ht="12.75">
      <c r="A70" s="104">
        <v>3</v>
      </c>
      <c r="B70" s="146" t="s">
        <v>687</v>
      </c>
      <c r="C70" s="147" t="s">
        <v>1517</v>
      </c>
      <c r="D70" s="148" t="s">
        <v>1522</v>
      </c>
      <c r="E70" s="150">
        <v>1.7</v>
      </c>
      <c r="F70" s="147">
        <v>1.63</v>
      </c>
      <c r="G70" s="40"/>
    </row>
    <row r="71" spans="1:7" ht="12.75">
      <c r="A71" s="126">
        <v>4</v>
      </c>
      <c r="B71" s="159" t="s">
        <v>1675</v>
      </c>
      <c r="C71" s="160" t="s">
        <v>1747</v>
      </c>
      <c r="D71" s="161" t="s">
        <v>1617</v>
      </c>
      <c r="E71" s="164">
        <v>5.65</v>
      </c>
      <c r="F71" s="160">
        <v>5</v>
      </c>
      <c r="G71" s="65"/>
    </row>
    <row r="72" spans="1:7" ht="12.75">
      <c r="A72" s="126">
        <v>5</v>
      </c>
      <c r="B72" s="159" t="s">
        <v>1859</v>
      </c>
      <c r="C72" s="160" t="s">
        <v>1747</v>
      </c>
      <c r="D72" s="161" t="s">
        <v>467</v>
      </c>
      <c r="E72" s="164">
        <v>2.26</v>
      </c>
      <c r="F72" s="160">
        <v>2</v>
      </c>
      <c r="G72" s="65"/>
    </row>
    <row r="73" spans="1:7" ht="12.75">
      <c r="A73" s="126">
        <v>6</v>
      </c>
      <c r="B73" s="159" t="s">
        <v>480</v>
      </c>
      <c r="C73" s="160" t="s">
        <v>1747</v>
      </c>
      <c r="D73" s="161" t="s">
        <v>1186</v>
      </c>
      <c r="E73" s="164">
        <v>6.78</v>
      </c>
      <c r="F73" s="160">
        <v>6</v>
      </c>
      <c r="G73" s="65"/>
    </row>
    <row r="74" spans="1:7" ht="12.75">
      <c r="A74" s="126">
        <v>7</v>
      </c>
      <c r="B74" s="159" t="s">
        <v>424</v>
      </c>
      <c r="C74" s="160" t="s">
        <v>1747</v>
      </c>
      <c r="D74" s="161" t="s">
        <v>1663</v>
      </c>
      <c r="E74" s="164">
        <v>6.78</v>
      </c>
      <c r="F74" s="160">
        <v>6</v>
      </c>
      <c r="G74" s="65"/>
    </row>
    <row r="75" spans="1:7" ht="24" customHeight="1">
      <c r="A75" s="267" t="s">
        <v>903</v>
      </c>
      <c r="B75" s="232"/>
      <c r="C75" s="232"/>
      <c r="D75" s="232"/>
      <c r="E75" s="232"/>
      <c r="F75" s="232"/>
      <c r="G75" s="232"/>
    </row>
    <row r="76" spans="1:7" ht="24">
      <c r="A76" s="68">
        <v>1</v>
      </c>
      <c r="B76" s="69" t="s">
        <v>1898</v>
      </c>
      <c r="C76" s="13" t="s">
        <v>767</v>
      </c>
      <c r="D76" s="70" t="s">
        <v>25</v>
      </c>
      <c r="E76" s="71">
        <v>239</v>
      </c>
      <c r="F76" s="68">
        <v>216</v>
      </c>
      <c r="G76" s="17"/>
    </row>
    <row r="77" spans="1:7" ht="24">
      <c r="A77" s="68">
        <v>2</v>
      </c>
      <c r="B77" s="69" t="s">
        <v>1048</v>
      </c>
      <c r="C77" s="13" t="s">
        <v>767</v>
      </c>
      <c r="D77" s="70" t="s">
        <v>1711</v>
      </c>
      <c r="E77" s="71">
        <v>579</v>
      </c>
      <c r="F77" s="68">
        <v>523</v>
      </c>
      <c r="G77" s="17"/>
    </row>
    <row r="78" spans="1:7" ht="24">
      <c r="A78" s="68">
        <v>3</v>
      </c>
      <c r="B78" s="69" t="s">
        <v>97</v>
      </c>
      <c r="C78" s="13" t="s">
        <v>767</v>
      </c>
      <c r="D78" s="70" t="s">
        <v>998</v>
      </c>
      <c r="E78" s="71">
        <v>30</v>
      </c>
      <c r="F78" s="68">
        <v>27</v>
      </c>
      <c r="G78" s="17"/>
    </row>
    <row r="79" spans="1:7" ht="24">
      <c r="A79" s="68">
        <v>4</v>
      </c>
      <c r="B79" s="69" t="s">
        <v>1815</v>
      </c>
      <c r="C79" s="13" t="s">
        <v>767</v>
      </c>
      <c r="D79" s="70" t="s">
        <v>1639</v>
      </c>
      <c r="E79" s="71">
        <v>54</v>
      </c>
      <c r="F79" s="68">
        <v>49</v>
      </c>
      <c r="G79" s="17"/>
    </row>
    <row r="80" spans="1:7" ht="12.75">
      <c r="A80" s="68">
        <v>5</v>
      </c>
      <c r="B80" s="69" t="s">
        <v>1260</v>
      </c>
      <c r="C80" s="13" t="s">
        <v>767</v>
      </c>
      <c r="D80" s="72" t="s">
        <v>7</v>
      </c>
      <c r="E80" s="71">
        <v>33</v>
      </c>
      <c r="F80" s="68">
        <v>30</v>
      </c>
      <c r="G80" s="17"/>
    </row>
    <row r="81" spans="1:7" ht="12.75">
      <c r="A81" s="68">
        <v>6</v>
      </c>
      <c r="B81" s="69" t="s">
        <v>1265</v>
      </c>
      <c r="C81" s="13" t="s">
        <v>767</v>
      </c>
      <c r="D81" s="70" t="s">
        <v>628</v>
      </c>
      <c r="E81" s="71">
        <v>143</v>
      </c>
      <c r="F81" s="68">
        <v>129</v>
      </c>
      <c r="G81" s="17"/>
    </row>
    <row r="82" spans="1:7" ht="24">
      <c r="A82" s="68">
        <v>7</v>
      </c>
      <c r="B82" s="69" t="s">
        <v>1540</v>
      </c>
      <c r="C82" s="13" t="s">
        <v>767</v>
      </c>
      <c r="D82" s="70" t="s">
        <v>1592</v>
      </c>
      <c r="E82" s="71">
        <v>440</v>
      </c>
      <c r="F82" s="68">
        <v>397</v>
      </c>
      <c r="G82" s="17"/>
    </row>
    <row r="83" spans="1:7" ht="12.75">
      <c r="A83" s="68">
        <v>8</v>
      </c>
      <c r="B83" s="69" t="s">
        <v>978</v>
      </c>
      <c r="C83" s="13" t="s">
        <v>499</v>
      </c>
      <c r="D83" s="72" t="s">
        <v>1462</v>
      </c>
      <c r="E83" s="71">
        <v>120</v>
      </c>
      <c r="F83" s="68">
        <v>109</v>
      </c>
      <c r="G83" s="17"/>
    </row>
    <row r="84" spans="1:7" ht="12.75">
      <c r="A84" s="68">
        <v>9</v>
      </c>
      <c r="B84" s="69" t="s">
        <v>749</v>
      </c>
      <c r="C84" s="13" t="s">
        <v>499</v>
      </c>
      <c r="D84" s="72" t="s">
        <v>1255</v>
      </c>
      <c r="E84" s="71">
        <v>72</v>
      </c>
      <c r="F84" s="68">
        <v>65</v>
      </c>
      <c r="G84" s="17"/>
    </row>
    <row r="85" spans="1:7" ht="15.75" customHeight="1">
      <c r="A85" s="29"/>
      <c r="B85" s="29"/>
      <c r="C85" s="29"/>
      <c r="D85" s="29"/>
      <c r="E85" s="29"/>
      <c r="F85" s="29"/>
      <c r="G85" s="29"/>
    </row>
    <row r="87" ht="15.75" customHeight="1">
      <c r="F87" s="73" t="s">
        <v>1365</v>
      </c>
    </row>
  </sheetData>
  <sheetProtection/>
  <mergeCells count="9">
    <mergeCell ref="A1:D1"/>
    <mergeCell ref="A2:F2"/>
    <mergeCell ref="A27:F27"/>
    <mergeCell ref="A28:F28"/>
    <mergeCell ref="A75:G75"/>
    <mergeCell ref="A39:F39"/>
    <mergeCell ref="A45:F45"/>
    <mergeCell ref="A60:F60"/>
    <mergeCell ref="A67:F6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Y184"/>
  <sheetViews>
    <sheetView zoomScalePageLayoutView="0" workbookViewId="0" topLeftCell="A1">
      <selection activeCell="E6" sqref="E6"/>
    </sheetView>
  </sheetViews>
  <sheetFormatPr defaultColWidth="9.140625" defaultRowHeight="15.75" customHeight="1"/>
  <cols>
    <col min="1" max="1" width="4.421875" style="0" customWidth="1"/>
    <col min="2" max="2" width="33.00390625" style="0" customWidth="1"/>
    <col min="3" max="3" width="9.421875" style="0" customWidth="1"/>
    <col min="4" max="4" width="93.00390625" style="0" customWidth="1"/>
    <col min="5" max="5" width="11.57421875" style="0" customWidth="1"/>
    <col min="6" max="6" width="11.00390625" style="0" customWidth="1"/>
    <col min="7" max="7" width="5.7109375" style="0" customWidth="1"/>
    <col min="8" max="233" width="9.140625" style="0" customWidth="1"/>
  </cols>
  <sheetData>
    <row r="1" spans="1:7" ht="27.75" customHeight="1">
      <c r="A1" s="271" t="s">
        <v>553</v>
      </c>
      <c r="B1" s="232"/>
      <c r="C1" s="232"/>
      <c r="D1" s="232"/>
      <c r="E1" s="232"/>
      <c r="F1" s="233"/>
      <c r="G1" s="56"/>
    </row>
    <row r="2" spans="1:7" ht="19.5" customHeight="1">
      <c r="A2" s="272" t="s">
        <v>555</v>
      </c>
      <c r="B2" s="238"/>
      <c r="C2" s="238"/>
      <c r="D2" s="239"/>
      <c r="E2" s="9" t="s">
        <v>1734</v>
      </c>
      <c r="F2" s="37" t="s">
        <v>1477</v>
      </c>
      <c r="G2" s="38"/>
    </row>
    <row r="3" spans="1:233" ht="15.75" customHeight="1">
      <c r="A3" s="46"/>
      <c r="B3" s="47"/>
      <c r="C3" s="46"/>
      <c r="D3" s="47"/>
      <c r="E3" s="46"/>
      <c r="F3" s="46"/>
      <c r="G3" s="21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</row>
    <row r="4" spans="1:233" ht="12.75">
      <c r="A4" s="13">
        <v>1</v>
      </c>
      <c r="B4" s="14" t="s">
        <v>1131</v>
      </c>
      <c r="C4" s="13" t="s">
        <v>1832</v>
      </c>
      <c r="D4" s="15" t="s">
        <v>1697</v>
      </c>
      <c r="E4" s="22">
        <v>9</v>
      </c>
      <c r="F4" s="22">
        <v>8</v>
      </c>
      <c r="G4" s="5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</row>
    <row r="5" spans="1:233" ht="12.75">
      <c r="A5" s="13">
        <v>2</v>
      </c>
      <c r="B5" s="14" t="s">
        <v>1241</v>
      </c>
      <c r="C5" s="13" t="s">
        <v>1832</v>
      </c>
      <c r="D5" s="15" t="s">
        <v>1193</v>
      </c>
      <c r="E5" s="22">
        <v>11</v>
      </c>
      <c r="F5" s="22">
        <v>10</v>
      </c>
      <c r="G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</row>
    <row r="6" spans="1:233" ht="12.75">
      <c r="A6" s="13">
        <v>3</v>
      </c>
      <c r="B6" s="14" t="s">
        <v>455</v>
      </c>
      <c r="C6" s="13" t="s">
        <v>1832</v>
      </c>
      <c r="D6" s="15" t="s">
        <v>1650</v>
      </c>
      <c r="E6" s="22">
        <v>18</v>
      </c>
      <c r="F6" s="22">
        <v>15</v>
      </c>
      <c r="G6" s="58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</row>
    <row r="7" spans="1:233" ht="12.75">
      <c r="A7" s="13">
        <v>4</v>
      </c>
      <c r="B7" s="14" t="s">
        <v>711</v>
      </c>
      <c r="C7" s="13" t="s">
        <v>1832</v>
      </c>
      <c r="D7" s="15" t="s">
        <v>775</v>
      </c>
      <c r="E7" s="22">
        <v>22</v>
      </c>
      <c r="F7" s="22">
        <v>20</v>
      </c>
      <c r="G7" s="58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</row>
    <row r="8" spans="1:233" ht="12.75">
      <c r="A8" s="13">
        <v>5</v>
      </c>
      <c r="B8" s="14" t="s">
        <v>1872</v>
      </c>
      <c r="C8" s="13" t="s">
        <v>1832</v>
      </c>
      <c r="D8" s="15" t="s">
        <v>1164</v>
      </c>
      <c r="E8" s="22">
        <v>31</v>
      </c>
      <c r="F8" s="22">
        <v>26</v>
      </c>
      <c r="G8" s="58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</row>
    <row r="9" spans="1:233" ht="12.75">
      <c r="A9" s="13">
        <v>6</v>
      </c>
      <c r="B9" s="14" t="s">
        <v>498</v>
      </c>
      <c r="C9" s="13" t="s">
        <v>1832</v>
      </c>
      <c r="D9" s="15" t="s">
        <v>69</v>
      </c>
      <c r="E9" s="22">
        <v>33</v>
      </c>
      <c r="F9" s="22">
        <v>28</v>
      </c>
      <c r="G9" s="58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</row>
    <row r="10" spans="1:233" ht="12.75">
      <c r="A10" s="13">
        <v>7</v>
      </c>
      <c r="B10" s="14" t="s">
        <v>785</v>
      </c>
      <c r="C10" s="13" t="s">
        <v>1832</v>
      </c>
      <c r="D10" s="15" t="s">
        <v>1798</v>
      </c>
      <c r="E10" s="22">
        <v>35</v>
      </c>
      <c r="F10" s="22">
        <v>32</v>
      </c>
      <c r="G10" s="58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</row>
    <row r="11" spans="1:233" ht="12.75">
      <c r="A11" s="13">
        <v>8</v>
      </c>
      <c r="B11" s="14" t="s">
        <v>928</v>
      </c>
      <c r="C11" s="13" t="s">
        <v>1832</v>
      </c>
      <c r="D11" s="15" t="s">
        <v>819</v>
      </c>
      <c r="E11" s="22">
        <v>55</v>
      </c>
      <c r="F11" s="22">
        <v>45</v>
      </c>
      <c r="G11" s="58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</row>
    <row r="12" spans="1:233" ht="12.75">
      <c r="A12" s="13">
        <v>9</v>
      </c>
      <c r="B12" s="14" t="s">
        <v>252</v>
      </c>
      <c r="C12" s="13" t="s">
        <v>1832</v>
      </c>
      <c r="D12" s="15" t="s">
        <v>0</v>
      </c>
      <c r="E12" s="22">
        <v>10</v>
      </c>
      <c r="F12" s="22">
        <v>9</v>
      </c>
      <c r="G12" s="58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</row>
    <row r="13" spans="1:233" ht="12.75">
      <c r="A13" s="13">
        <v>10</v>
      </c>
      <c r="B13" s="14" t="s">
        <v>1554</v>
      </c>
      <c r="C13" s="13" t="s">
        <v>1832</v>
      </c>
      <c r="D13" s="15" t="s">
        <v>16</v>
      </c>
      <c r="E13" s="22">
        <v>12</v>
      </c>
      <c r="F13" s="22">
        <v>11</v>
      </c>
      <c r="G13" s="58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</row>
    <row r="14" spans="1:233" ht="12.75">
      <c r="A14" s="13">
        <v>11</v>
      </c>
      <c r="B14" s="14" t="s">
        <v>686</v>
      </c>
      <c r="C14" s="13" t="s">
        <v>1832</v>
      </c>
      <c r="D14" s="15" t="s">
        <v>1373</v>
      </c>
      <c r="E14" s="22">
        <v>19</v>
      </c>
      <c r="F14" s="22">
        <v>17</v>
      </c>
      <c r="G14" s="58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</row>
    <row r="15" spans="1:233" ht="12.75">
      <c r="A15" s="13">
        <v>12</v>
      </c>
      <c r="B15" s="14" t="s">
        <v>168</v>
      </c>
      <c r="C15" s="13" t="s">
        <v>1832</v>
      </c>
      <c r="D15" s="15" t="s">
        <v>521</v>
      </c>
      <c r="E15" s="22">
        <v>22</v>
      </c>
      <c r="F15" s="22">
        <v>20</v>
      </c>
      <c r="G15" s="58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</row>
    <row r="16" spans="1:233" ht="12.75">
      <c r="A16" s="13">
        <v>13</v>
      </c>
      <c r="B16" s="14" t="s">
        <v>1266</v>
      </c>
      <c r="C16" s="13" t="s">
        <v>1832</v>
      </c>
      <c r="D16" s="15" t="s">
        <v>1762</v>
      </c>
      <c r="E16" s="22">
        <v>31</v>
      </c>
      <c r="F16" s="22">
        <v>26</v>
      </c>
      <c r="G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</row>
    <row r="17" spans="1:233" ht="12.75">
      <c r="A17" s="13">
        <v>14</v>
      </c>
      <c r="B17" s="14" t="s">
        <v>1344</v>
      </c>
      <c r="C17" s="13" t="s">
        <v>1832</v>
      </c>
      <c r="D17" s="15" t="s">
        <v>1755</v>
      </c>
      <c r="E17" s="22">
        <v>35</v>
      </c>
      <c r="F17" s="22">
        <v>30</v>
      </c>
      <c r="G17" s="58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</row>
    <row r="18" spans="1:233" ht="12.75">
      <c r="A18" s="13">
        <v>15</v>
      </c>
      <c r="B18" s="14" t="s">
        <v>913</v>
      </c>
      <c r="C18" s="13" t="s">
        <v>1832</v>
      </c>
      <c r="D18" s="15" t="s">
        <v>354</v>
      </c>
      <c r="E18" s="22">
        <v>40</v>
      </c>
      <c r="F18" s="22">
        <v>35</v>
      </c>
      <c r="G18" s="58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</row>
    <row r="19" spans="1:233" ht="12.75">
      <c r="A19" s="13">
        <v>16</v>
      </c>
      <c r="B19" s="14" t="s">
        <v>1472</v>
      </c>
      <c r="C19" s="13" t="s">
        <v>1832</v>
      </c>
      <c r="D19" s="15" t="s">
        <v>1208</v>
      </c>
      <c r="E19" s="22">
        <v>41</v>
      </c>
      <c r="F19" s="22">
        <v>36</v>
      </c>
      <c r="G19" s="58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</row>
    <row r="20" spans="1:233" ht="12.75">
      <c r="A20" s="13">
        <v>17</v>
      </c>
      <c r="B20" s="14" t="s">
        <v>490</v>
      </c>
      <c r="C20" s="13" t="s">
        <v>1483</v>
      </c>
      <c r="D20" s="15" t="s">
        <v>85</v>
      </c>
      <c r="E20" s="22">
        <v>42</v>
      </c>
      <c r="F20" s="22">
        <v>40</v>
      </c>
      <c r="G20" s="58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</row>
    <row r="21" spans="1:233" ht="12.75">
      <c r="A21" s="13">
        <v>18</v>
      </c>
      <c r="B21" s="14" t="s">
        <v>1802</v>
      </c>
      <c r="C21" s="13" t="s">
        <v>1747</v>
      </c>
      <c r="D21" s="15" t="s">
        <v>1668</v>
      </c>
      <c r="E21" s="13">
        <v>13.41</v>
      </c>
      <c r="F21" s="13">
        <v>10.5</v>
      </c>
      <c r="G21" s="17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</row>
    <row r="22" spans="1:233" ht="12.75">
      <c r="A22" s="13">
        <v>19</v>
      </c>
      <c r="B22" s="14" t="s">
        <v>49</v>
      </c>
      <c r="C22" s="13" t="s">
        <v>1497</v>
      </c>
      <c r="D22" s="15" t="s">
        <v>492</v>
      </c>
      <c r="E22" s="22">
        <v>48</v>
      </c>
      <c r="F22" s="22">
        <v>44</v>
      </c>
      <c r="G22" s="58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</row>
    <row r="23" spans="1:233" ht="12.75">
      <c r="A23" s="13">
        <v>20</v>
      </c>
      <c r="B23" s="14" t="s">
        <v>1039</v>
      </c>
      <c r="C23" s="13" t="s">
        <v>1497</v>
      </c>
      <c r="D23" s="15" t="s">
        <v>983</v>
      </c>
      <c r="E23" s="22">
        <v>43</v>
      </c>
      <c r="F23" s="22">
        <v>43</v>
      </c>
      <c r="G23" s="58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</row>
    <row r="24" spans="1:233" ht="12.75">
      <c r="A24" s="13">
        <v>21</v>
      </c>
      <c r="B24" s="14" t="s">
        <v>178</v>
      </c>
      <c r="C24" s="13" t="s">
        <v>1497</v>
      </c>
      <c r="D24" s="15" t="s">
        <v>1792</v>
      </c>
      <c r="E24" s="22">
        <v>85</v>
      </c>
      <c r="F24" s="22">
        <v>80</v>
      </c>
      <c r="G24" s="58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</row>
    <row r="25" spans="1:233" ht="12.75">
      <c r="A25" s="13">
        <v>22</v>
      </c>
      <c r="B25" s="14" t="s">
        <v>1376</v>
      </c>
      <c r="C25" s="13" t="s">
        <v>1497</v>
      </c>
      <c r="D25" s="15" t="s">
        <v>439</v>
      </c>
      <c r="E25" s="22">
        <v>90</v>
      </c>
      <c r="F25" s="22">
        <v>89</v>
      </c>
      <c r="G25" s="58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</row>
    <row r="26" spans="1:7" ht="12.75">
      <c r="A26" s="273" t="s">
        <v>554</v>
      </c>
      <c r="B26" s="232"/>
      <c r="C26" s="232"/>
      <c r="D26" s="232"/>
      <c r="E26" s="232"/>
      <c r="F26" s="233"/>
      <c r="G26" s="60"/>
    </row>
    <row r="27" spans="1:7" ht="15.75" customHeight="1">
      <c r="A27" s="240" t="s">
        <v>556</v>
      </c>
      <c r="B27" s="232"/>
      <c r="C27" s="232"/>
      <c r="D27" s="232"/>
      <c r="E27" s="232"/>
      <c r="F27" s="233"/>
      <c r="G27" s="61"/>
    </row>
    <row r="28" spans="1:7" ht="12.75">
      <c r="A28" s="126">
        <v>1</v>
      </c>
      <c r="B28" s="127" t="s">
        <v>1824</v>
      </c>
      <c r="C28" s="126" t="s">
        <v>1517</v>
      </c>
      <c r="D28" s="48" t="s">
        <v>398</v>
      </c>
      <c r="E28" s="126">
        <v>10.79</v>
      </c>
      <c r="F28" s="126">
        <v>10.38</v>
      </c>
      <c r="G28" s="17"/>
    </row>
    <row r="29" spans="1:7" ht="12.75">
      <c r="A29" s="126">
        <v>2</v>
      </c>
      <c r="B29" s="127" t="s">
        <v>1433</v>
      </c>
      <c r="C29" s="126" t="s">
        <v>1517</v>
      </c>
      <c r="D29" s="48" t="s">
        <v>777</v>
      </c>
      <c r="E29" s="126">
        <v>7.8</v>
      </c>
      <c r="F29" s="126">
        <v>7.5</v>
      </c>
      <c r="G29" s="17"/>
    </row>
    <row r="30" spans="1:7" ht="12.75">
      <c r="A30" s="126">
        <v>3</v>
      </c>
      <c r="B30" s="127" t="s">
        <v>403</v>
      </c>
      <c r="C30" s="126" t="s">
        <v>1517</v>
      </c>
      <c r="D30" s="48" t="s">
        <v>75</v>
      </c>
      <c r="E30" s="126">
        <v>11.57</v>
      </c>
      <c r="F30" s="126">
        <v>11.13</v>
      </c>
      <c r="G30" s="17"/>
    </row>
    <row r="31" spans="1:7" ht="12.75">
      <c r="A31" s="126">
        <v>4</v>
      </c>
      <c r="B31" s="127" t="s">
        <v>1240</v>
      </c>
      <c r="C31" s="126" t="s">
        <v>1517</v>
      </c>
      <c r="D31" s="48" t="s">
        <v>1263</v>
      </c>
      <c r="E31" s="126">
        <v>5.85</v>
      </c>
      <c r="F31" s="126">
        <v>5.63</v>
      </c>
      <c r="G31" s="17"/>
    </row>
    <row r="32" spans="1:7" ht="15.75" customHeight="1">
      <c r="A32" s="240" t="s">
        <v>557</v>
      </c>
      <c r="B32" s="232"/>
      <c r="C32" s="232"/>
      <c r="D32" s="232"/>
      <c r="E32" s="232"/>
      <c r="F32" s="233"/>
      <c r="G32" s="61"/>
    </row>
    <row r="33" spans="1:7" ht="12.75">
      <c r="A33" s="126">
        <v>1</v>
      </c>
      <c r="B33" s="127" t="s">
        <v>169</v>
      </c>
      <c r="C33" s="126" t="s">
        <v>1517</v>
      </c>
      <c r="D33" s="48" t="s">
        <v>1469</v>
      </c>
      <c r="E33" s="126">
        <v>49.4</v>
      </c>
      <c r="F33" s="126">
        <v>47.5</v>
      </c>
      <c r="G33" s="17"/>
    </row>
    <row r="34" spans="1:7" ht="15.75" customHeight="1">
      <c r="A34" s="240" t="s">
        <v>558</v>
      </c>
      <c r="B34" s="232"/>
      <c r="C34" s="232"/>
      <c r="D34" s="232"/>
      <c r="E34" s="232"/>
      <c r="F34" s="233"/>
      <c r="G34" s="61"/>
    </row>
    <row r="35" spans="1:7" ht="12.75">
      <c r="A35" s="126">
        <v>1</v>
      </c>
      <c r="B35" s="127" t="s">
        <v>1441</v>
      </c>
      <c r="C35" s="126" t="s">
        <v>1517</v>
      </c>
      <c r="D35" s="48" t="s">
        <v>52</v>
      </c>
      <c r="E35" s="126">
        <v>61.1</v>
      </c>
      <c r="F35" s="126">
        <v>58.75</v>
      </c>
      <c r="G35" s="40"/>
    </row>
    <row r="36" spans="1:7" ht="15.75" customHeight="1">
      <c r="A36" s="240" t="s">
        <v>559</v>
      </c>
      <c r="B36" s="232"/>
      <c r="C36" s="232"/>
      <c r="D36" s="232"/>
      <c r="E36" s="232"/>
      <c r="F36" s="233"/>
      <c r="G36" s="61"/>
    </row>
    <row r="37" spans="1:7" ht="12.75">
      <c r="A37" s="126">
        <v>1</v>
      </c>
      <c r="B37" s="127" t="s">
        <v>973</v>
      </c>
      <c r="C37" s="126" t="s">
        <v>1517</v>
      </c>
      <c r="D37" s="48" t="s">
        <v>1611</v>
      </c>
      <c r="E37" s="126">
        <v>43.55</v>
      </c>
      <c r="F37" s="126">
        <v>41.88</v>
      </c>
      <c r="G37" s="17"/>
    </row>
    <row r="38" spans="1:7" ht="12.75">
      <c r="A38" s="126">
        <v>2</v>
      </c>
      <c r="B38" s="127" t="s">
        <v>1245</v>
      </c>
      <c r="C38" s="126" t="s">
        <v>1517</v>
      </c>
      <c r="D38" s="48" t="s">
        <v>968</v>
      </c>
      <c r="E38" s="126">
        <v>74.1</v>
      </c>
      <c r="F38" s="126">
        <v>71.25</v>
      </c>
      <c r="G38" s="17"/>
    </row>
    <row r="39" spans="1:7" ht="12.75">
      <c r="A39" s="126">
        <v>3</v>
      </c>
      <c r="B39" s="127" t="s">
        <v>752</v>
      </c>
      <c r="C39" s="126" t="s">
        <v>1517</v>
      </c>
      <c r="D39" s="48" t="s">
        <v>144</v>
      </c>
      <c r="E39" s="126">
        <v>91</v>
      </c>
      <c r="F39" s="126">
        <v>87.5</v>
      </c>
      <c r="G39" s="17"/>
    </row>
    <row r="40" spans="1:7" ht="12.75">
      <c r="A40" s="126">
        <v>4</v>
      </c>
      <c r="B40" s="127" t="s">
        <v>1895</v>
      </c>
      <c r="C40" s="126" t="s">
        <v>1517</v>
      </c>
      <c r="D40" s="48" t="s">
        <v>239</v>
      </c>
      <c r="E40" s="126">
        <v>46.8</v>
      </c>
      <c r="F40" s="126">
        <v>45</v>
      </c>
      <c r="G40" s="17"/>
    </row>
    <row r="41" spans="1:7" ht="12.75">
      <c r="A41" s="126">
        <v>5</v>
      </c>
      <c r="B41" s="127" t="s">
        <v>452</v>
      </c>
      <c r="C41" s="126" t="s">
        <v>1517</v>
      </c>
      <c r="D41" s="48" t="s">
        <v>1215</v>
      </c>
      <c r="E41" s="126">
        <v>61.75</v>
      </c>
      <c r="F41" s="126">
        <v>59.38</v>
      </c>
      <c r="G41" s="17"/>
    </row>
    <row r="42" spans="1:7" ht="33.75">
      <c r="A42" s="104">
        <v>6</v>
      </c>
      <c r="B42" s="117" t="s">
        <v>1640</v>
      </c>
      <c r="C42" s="104" t="s">
        <v>1517</v>
      </c>
      <c r="D42" s="118" t="s">
        <v>765</v>
      </c>
      <c r="E42" s="104">
        <v>33.4</v>
      </c>
      <c r="F42" s="104">
        <v>31.7</v>
      </c>
      <c r="G42" s="17"/>
    </row>
    <row r="43" spans="1:7" ht="15.75" customHeight="1">
      <c r="A43" s="104">
        <v>7</v>
      </c>
      <c r="B43" s="117" t="s">
        <v>495</v>
      </c>
      <c r="C43" s="104" t="s">
        <v>1517</v>
      </c>
      <c r="D43" s="117" t="s">
        <v>748</v>
      </c>
      <c r="E43" s="104">
        <v>37</v>
      </c>
      <c r="F43" s="104">
        <v>35</v>
      </c>
      <c r="G43" s="17"/>
    </row>
    <row r="44" spans="1:7" ht="22.5">
      <c r="A44" s="104">
        <v>8</v>
      </c>
      <c r="B44" s="117" t="s">
        <v>912</v>
      </c>
      <c r="C44" s="104" t="s">
        <v>1517</v>
      </c>
      <c r="D44" s="166" t="s">
        <v>1619</v>
      </c>
      <c r="E44" s="104">
        <v>28.6</v>
      </c>
      <c r="F44" s="104">
        <v>27.3</v>
      </c>
      <c r="G44" s="17"/>
    </row>
    <row r="45" spans="1:7" ht="22.5">
      <c r="A45" s="104">
        <v>9</v>
      </c>
      <c r="B45" s="117" t="s">
        <v>267</v>
      </c>
      <c r="C45" s="104" t="s">
        <v>1517</v>
      </c>
      <c r="D45" s="166" t="s">
        <v>391</v>
      </c>
      <c r="E45" s="104">
        <v>32</v>
      </c>
      <c r="F45" s="104">
        <v>29</v>
      </c>
      <c r="G45" s="17"/>
    </row>
    <row r="46" spans="1:7" ht="12.75">
      <c r="A46" s="266" t="s">
        <v>560</v>
      </c>
      <c r="B46" s="232"/>
      <c r="C46" s="232"/>
      <c r="D46" s="232"/>
      <c r="E46" s="232"/>
      <c r="F46" s="233"/>
      <c r="G46" s="60"/>
    </row>
    <row r="47" spans="1:7" ht="12.75">
      <c r="A47" s="104">
        <v>1</v>
      </c>
      <c r="B47" s="117" t="s">
        <v>158</v>
      </c>
      <c r="C47" s="104" t="s">
        <v>1517</v>
      </c>
      <c r="D47" s="118" t="s">
        <v>1040</v>
      </c>
      <c r="E47" s="104">
        <v>27.95</v>
      </c>
      <c r="F47" s="104">
        <v>26.88</v>
      </c>
      <c r="G47" s="17"/>
    </row>
    <row r="48" spans="1:7" ht="12.75">
      <c r="A48" s="104">
        <v>2</v>
      </c>
      <c r="B48" s="117" t="s">
        <v>1010</v>
      </c>
      <c r="C48" s="104" t="s">
        <v>1517</v>
      </c>
      <c r="D48" s="118" t="s">
        <v>466</v>
      </c>
      <c r="E48" s="104">
        <v>10.92</v>
      </c>
      <c r="F48" s="104">
        <v>10.5</v>
      </c>
      <c r="G48" s="17"/>
    </row>
    <row r="49" spans="1:7" ht="12.75">
      <c r="A49" s="104">
        <v>3</v>
      </c>
      <c r="B49" s="117" t="s">
        <v>1012</v>
      </c>
      <c r="C49" s="104" t="s">
        <v>1517</v>
      </c>
      <c r="D49" s="118" t="s">
        <v>1580</v>
      </c>
      <c r="E49" s="104">
        <v>10.8</v>
      </c>
      <c r="F49" s="104">
        <v>10</v>
      </c>
      <c r="G49" s="17"/>
    </row>
    <row r="50" spans="1:7" ht="22.5">
      <c r="A50" s="104">
        <v>4</v>
      </c>
      <c r="B50" s="117" t="s">
        <v>369</v>
      </c>
      <c r="C50" s="104" t="s">
        <v>1517</v>
      </c>
      <c r="D50" s="118" t="s">
        <v>932</v>
      </c>
      <c r="E50" s="104">
        <v>17</v>
      </c>
      <c r="F50" s="104">
        <v>16</v>
      </c>
      <c r="G50" s="17"/>
    </row>
    <row r="51" spans="1:7" ht="12.75">
      <c r="A51" s="104">
        <v>5</v>
      </c>
      <c r="B51" s="117" t="s">
        <v>1210</v>
      </c>
      <c r="C51" s="104" t="s">
        <v>1517</v>
      </c>
      <c r="D51" s="118" t="s">
        <v>520</v>
      </c>
      <c r="E51" s="104">
        <v>9.6</v>
      </c>
      <c r="F51" s="104">
        <v>9</v>
      </c>
      <c r="G51" s="17"/>
    </row>
    <row r="52" spans="1:7" ht="12.75">
      <c r="A52" s="126">
        <v>6</v>
      </c>
      <c r="B52" s="127" t="s">
        <v>805</v>
      </c>
      <c r="C52" s="126" t="s">
        <v>1311</v>
      </c>
      <c r="D52" s="48" t="s">
        <v>1836</v>
      </c>
      <c r="E52" s="126">
        <v>58.5</v>
      </c>
      <c r="F52" s="126">
        <v>56.25</v>
      </c>
      <c r="G52" s="17"/>
    </row>
    <row r="53" spans="1:7" ht="18">
      <c r="A53" s="235" t="s">
        <v>561</v>
      </c>
      <c r="B53" s="232"/>
      <c r="C53" s="232"/>
      <c r="D53" s="232"/>
      <c r="E53" s="232"/>
      <c r="F53" s="233"/>
      <c r="G53" s="62"/>
    </row>
    <row r="54" spans="1:7" ht="12.75">
      <c r="A54" s="104">
        <v>1</v>
      </c>
      <c r="B54" s="117" t="s">
        <v>1637</v>
      </c>
      <c r="C54" s="104" t="s">
        <v>1311</v>
      </c>
      <c r="D54" s="118" t="s">
        <v>1234</v>
      </c>
      <c r="E54" s="149">
        <v>7</v>
      </c>
      <c r="F54" s="104">
        <v>6.5</v>
      </c>
      <c r="G54" s="17"/>
    </row>
    <row r="55" spans="1:7" ht="22.5">
      <c r="A55" s="104">
        <v>2</v>
      </c>
      <c r="B55" s="117" t="s">
        <v>1587</v>
      </c>
      <c r="C55" s="104" t="s">
        <v>1311</v>
      </c>
      <c r="D55" s="118" t="s">
        <v>43</v>
      </c>
      <c r="E55" s="149">
        <v>6</v>
      </c>
      <c r="F55" s="104">
        <v>5</v>
      </c>
      <c r="G55" s="17"/>
    </row>
    <row r="56" spans="1:7" ht="33.75">
      <c r="A56" s="104">
        <v>3</v>
      </c>
      <c r="B56" s="117" t="s">
        <v>1842</v>
      </c>
      <c r="C56" s="104" t="s">
        <v>1311</v>
      </c>
      <c r="D56" s="118" t="s">
        <v>974</v>
      </c>
      <c r="E56" s="119">
        <v>275</v>
      </c>
      <c r="F56" s="104">
        <v>195</v>
      </c>
      <c r="G56" s="17"/>
    </row>
    <row r="57" spans="1:7" ht="33.75">
      <c r="A57" s="104">
        <v>4</v>
      </c>
      <c r="B57" s="117" t="s">
        <v>1207</v>
      </c>
      <c r="C57" s="104" t="s">
        <v>1311</v>
      </c>
      <c r="D57" s="118" t="s">
        <v>1662</v>
      </c>
      <c r="E57" s="119">
        <v>1200</v>
      </c>
      <c r="F57" s="104">
        <v>955</v>
      </c>
      <c r="G57" s="17"/>
    </row>
    <row r="58" spans="1:7" ht="45">
      <c r="A58" s="104">
        <v>5</v>
      </c>
      <c r="B58" s="117" t="s">
        <v>1185</v>
      </c>
      <c r="C58" s="104" t="s">
        <v>1517</v>
      </c>
      <c r="D58" s="118" t="s">
        <v>30</v>
      </c>
      <c r="E58" s="119">
        <v>1100</v>
      </c>
      <c r="F58" s="104">
        <v>870</v>
      </c>
      <c r="G58" s="17"/>
    </row>
    <row r="59" spans="1:7" ht="33.75">
      <c r="A59" s="104">
        <v>6</v>
      </c>
      <c r="B59" s="117" t="s">
        <v>1043</v>
      </c>
      <c r="C59" s="104" t="s">
        <v>1517</v>
      </c>
      <c r="D59" s="118" t="s">
        <v>1574</v>
      </c>
      <c r="E59" s="119">
        <v>135</v>
      </c>
      <c r="F59" s="104">
        <v>132</v>
      </c>
      <c r="G59" s="17"/>
    </row>
    <row r="60" spans="1:7" ht="12.75">
      <c r="A60" s="104">
        <v>7</v>
      </c>
      <c r="B60" s="117" t="s">
        <v>250</v>
      </c>
      <c r="C60" s="104" t="s">
        <v>1517</v>
      </c>
      <c r="D60" s="118" t="s">
        <v>135</v>
      </c>
      <c r="E60" s="119">
        <v>89</v>
      </c>
      <c r="F60" s="104">
        <v>77</v>
      </c>
      <c r="G60" s="17"/>
    </row>
    <row r="61" spans="1:7" ht="12.75">
      <c r="A61" s="104">
        <v>8</v>
      </c>
      <c r="B61" s="117" t="s">
        <v>1561</v>
      </c>
      <c r="C61" s="104" t="s">
        <v>1517</v>
      </c>
      <c r="D61" s="118" t="s">
        <v>1598</v>
      </c>
      <c r="E61" s="119">
        <v>99</v>
      </c>
      <c r="F61" s="104">
        <v>88</v>
      </c>
      <c r="G61" s="17"/>
    </row>
    <row r="62" spans="1:7" ht="12.75">
      <c r="A62" s="104">
        <v>9</v>
      </c>
      <c r="B62" s="117" t="s">
        <v>496</v>
      </c>
      <c r="C62" s="104" t="s">
        <v>1517</v>
      </c>
      <c r="D62" s="118" t="s">
        <v>943</v>
      </c>
      <c r="E62" s="119">
        <v>44</v>
      </c>
      <c r="F62" s="104">
        <v>38.5</v>
      </c>
      <c r="G62" s="17"/>
    </row>
    <row r="63" spans="1:7" ht="22.5">
      <c r="A63" s="104">
        <v>10</v>
      </c>
      <c r="B63" s="117" t="s">
        <v>883</v>
      </c>
      <c r="C63" s="104" t="s">
        <v>1517</v>
      </c>
      <c r="D63" s="118" t="s">
        <v>199</v>
      </c>
      <c r="E63" s="149">
        <v>16.5</v>
      </c>
      <c r="F63" s="104">
        <v>15.25</v>
      </c>
      <c r="G63" s="17"/>
    </row>
    <row r="64" spans="1:7" ht="22.5">
      <c r="A64" s="104">
        <v>11</v>
      </c>
      <c r="B64" s="117" t="s">
        <v>196</v>
      </c>
      <c r="C64" s="104" t="s">
        <v>1517</v>
      </c>
      <c r="D64" s="192" t="s">
        <v>232</v>
      </c>
      <c r="E64" s="119">
        <v>490</v>
      </c>
      <c r="F64" s="104">
        <v>430</v>
      </c>
      <c r="G64" s="17"/>
    </row>
    <row r="65" spans="1:7" ht="12.75">
      <c r="A65" s="126">
        <v>12</v>
      </c>
      <c r="B65" s="48" t="s">
        <v>612</v>
      </c>
      <c r="C65" s="126" t="s">
        <v>1517</v>
      </c>
      <c r="D65" s="48" t="s">
        <v>436</v>
      </c>
      <c r="E65" s="191">
        <v>11</v>
      </c>
      <c r="F65" s="126">
        <v>9.75</v>
      </c>
      <c r="G65" s="17"/>
    </row>
    <row r="66" spans="1:7" ht="22.5">
      <c r="A66" s="126">
        <v>13</v>
      </c>
      <c r="B66" s="127" t="s">
        <v>1196</v>
      </c>
      <c r="C66" s="126" t="s">
        <v>1517</v>
      </c>
      <c r="D66" s="48" t="s">
        <v>760</v>
      </c>
      <c r="E66" s="128">
        <v>180</v>
      </c>
      <c r="F66" s="126">
        <v>174</v>
      </c>
      <c r="G66" s="17"/>
    </row>
    <row r="67" spans="1:7" ht="15.75" customHeight="1">
      <c r="A67" s="29"/>
      <c r="B67" s="29"/>
      <c r="C67" s="29"/>
      <c r="D67" s="29"/>
      <c r="E67" s="29"/>
      <c r="F67" s="29"/>
      <c r="G67" s="29"/>
    </row>
    <row r="104" ht="15.75" customHeight="1">
      <c r="G104" s="51"/>
    </row>
    <row r="105" ht="15.75" customHeight="1">
      <c r="G105" s="51"/>
    </row>
    <row r="106" ht="15.75" customHeight="1">
      <c r="G106" s="51"/>
    </row>
    <row r="107" ht="15.75" customHeight="1">
      <c r="G107" s="51"/>
    </row>
    <row r="108" ht="15.75" customHeight="1">
      <c r="G108" s="51"/>
    </row>
    <row r="109" ht="15.75" customHeight="1">
      <c r="G109" s="51"/>
    </row>
    <row r="110" ht="15.75" customHeight="1">
      <c r="G110" s="51"/>
    </row>
    <row r="111" ht="15.75" customHeight="1">
      <c r="G111" s="51"/>
    </row>
    <row r="112" ht="15.75" customHeight="1">
      <c r="G112" s="51"/>
    </row>
    <row r="113" ht="15.75" customHeight="1">
      <c r="G113" s="51"/>
    </row>
    <row r="114" ht="15.75" customHeight="1">
      <c r="G114" s="51"/>
    </row>
    <row r="115" ht="15.75" customHeight="1">
      <c r="G115" s="51"/>
    </row>
    <row r="116" ht="15.75" customHeight="1">
      <c r="G116" s="51"/>
    </row>
    <row r="117" ht="15.75" customHeight="1">
      <c r="G117" s="51"/>
    </row>
    <row r="118" ht="15.75" customHeight="1">
      <c r="G118" s="51"/>
    </row>
    <row r="119" ht="15.75" customHeight="1">
      <c r="G119" s="51"/>
    </row>
    <row r="120" ht="15.75" customHeight="1">
      <c r="G120" s="51"/>
    </row>
    <row r="121" ht="15.75" customHeight="1">
      <c r="G121" s="51"/>
    </row>
    <row r="122" ht="15.75" customHeight="1">
      <c r="G122" s="51"/>
    </row>
    <row r="123" ht="15.75" customHeight="1">
      <c r="G123" s="51"/>
    </row>
    <row r="124" ht="15.75" customHeight="1">
      <c r="G124" s="51"/>
    </row>
    <row r="125" ht="15.75" customHeight="1">
      <c r="G125" s="51"/>
    </row>
    <row r="126" ht="15.75" customHeight="1">
      <c r="G126" s="51"/>
    </row>
    <row r="127" ht="15.75" customHeight="1">
      <c r="G127" s="51"/>
    </row>
    <row r="128" ht="15.75" customHeight="1">
      <c r="G128" s="51"/>
    </row>
    <row r="129" ht="15.75" customHeight="1">
      <c r="G129" s="51"/>
    </row>
    <row r="130" ht="15.75" customHeight="1">
      <c r="G130" s="51"/>
    </row>
    <row r="131" ht="15.75" customHeight="1">
      <c r="G131" s="51"/>
    </row>
    <row r="132" ht="15.75" customHeight="1">
      <c r="G132" s="51"/>
    </row>
    <row r="133" ht="15.75" customHeight="1">
      <c r="G133" s="51"/>
    </row>
    <row r="134" ht="15.75" customHeight="1">
      <c r="G134" s="51"/>
    </row>
    <row r="135" ht="15.75" customHeight="1">
      <c r="G135" s="51"/>
    </row>
    <row r="136" ht="15.75" customHeight="1">
      <c r="G136" s="51"/>
    </row>
    <row r="137" ht="15.75" customHeight="1">
      <c r="G137" s="51"/>
    </row>
    <row r="138" ht="15.75" customHeight="1">
      <c r="G138" s="51"/>
    </row>
    <row r="139" ht="15.75" customHeight="1">
      <c r="G139" s="51"/>
    </row>
    <row r="140" ht="15.75" customHeight="1">
      <c r="G140" s="51"/>
    </row>
    <row r="141" ht="15.75" customHeight="1">
      <c r="G141" s="51"/>
    </row>
    <row r="142" ht="15.75" customHeight="1">
      <c r="G142" s="51"/>
    </row>
    <row r="143" ht="15.75" customHeight="1">
      <c r="G143" s="51"/>
    </row>
    <row r="144" ht="15.75" customHeight="1">
      <c r="G144" s="51"/>
    </row>
    <row r="145" ht="15.75" customHeight="1">
      <c r="G145" s="51"/>
    </row>
    <row r="146" ht="15.75" customHeight="1">
      <c r="G146" s="51"/>
    </row>
    <row r="147" ht="15.75" customHeight="1">
      <c r="G147" s="51"/>
    </row>
    <row r="148" ht="15.75" customHeight="1">
      <c r="G148" s="51"/>
    </row>
    <row r="149" ht="15.75" customHeight="1">
      <c r="G149" s="51"/>
    </row>
    <row r="150" ht="15.75" customHeight="1">
      <c r="G150" s="51"/>
    </row>
    <row r="151" ht="15.75" customHeight="1">
      <c r="G151" s="51"/>
    </row>
    <row r="152" ht="15.75" customHeight="1">
      <c r="G152" s="51"/>
    </row>
    <row r="153" ht="15.75" customHeight="1">
      <c r="G153" s="51"/>
    </row>
    <row r="154" ht="15.75" customHeight="1">
      <c r="G154" s="51"/>
    </row>
    <row r="155" ht="15.75" customHeight="1">
      <c r="G155" s="51"/>
    </row>
    <row r="156" ht="15.75" customHeight="1">
      <c r="G156" s="51"/>
    </row>
    <row r="157" ht="15.75" customHeight="1">
      <c r="G157" s="51"/>
    </row>
    <row r="158" ht="15.75" customHeight="1">
      <c r="G158" s="51"/>
    </row>
    <row r="159" ht="15.75" customHeight="1">
      <c r="G159" s="51"/>
    </row>
    <row r="160" ht="15.75" customHeight="1">
      <c r="G160" s="51"/>
    </row>
    <row r="161" ht="15.75" customHeight="1">
      <c r="G161" s="51"/>
    </row>
    <row r="162" ht="15.75" customHeight="1">
      <c r="G162" s="51"/>
    </row>
    <row r="163" ht="15.75" customHeight="1">
      <c r="G163" s="51"/>
    </row>
    <row r="164" ht="15.75" customHeight="1">
      <c r="G164" s="51"/>
    </row>
    <row r="165" ht="15.75" customHeight="1">
      <c r="G165" s="51"/>
    </row>
    <row r="166" ht="15.75" customHeight="1">
      <c r="G166" s="51"/>
    </row>
    <row r="167" ht="15.75" customHeight="1">
      <c r="G167" s="51"/>
    </row>
    <row r="168" ht="15.75" customHeight="1">
      <c r="G168" s="51"/>
    </row>
    <row r="169" ht="15.75" customHeight="1">
      <c r="G169" s="51"/>
    </row>
    <row r="170" ht="15.75" customHeight="1">
      <c r="G170" s="51"/>
    </row>
    <row r="171" ht="15.75" customHeight="1">
      <c r="G171" s="51"/>
    </row>
    <row r="172" ht="15.75" customHeight="1">
      <c r="G172" s="51"/>
    </row>
    <row r="173" ht="15.75" customHeight="1">
      <c r="G173" s="51"/>
    </row>
    <row r="174" ht="15.75" customHeight="1">
      <c r="G174" s="51"/>
    </row>
    <row r="175" ht="15.75" customHeight="1">
      <c r="G175" s="51"/>
    </row>
    <row r="176" ht="15.75" customHeight="1">
      <c r="G176" s="51"/>
    </row>
    <row r="177" ht="15.75" customHeight="1">
      <c r="G177" s="51"/>
    </row>
    <row r="178" ht="15.75" customHeight="1">
      <c r="G178" s="51"/>
    </row>
    <row r="179" ht="15.75" customHeight="1">
      <c r="G179" s="51"/>
    </row>
    <row r="180" ht="15.75" customHeight="1">
      <c r="G180" s="51"/>
    </row>
    <row r="181" ht="15.75" customHeight="1">
      <c r="G181" s="51"/>
    </row>
    <row r="182" ht="15.75" customHeight="1">
      <c r="G182" s="51"/>
    </row>
    <row r="183" ht="15.75" customHeight="1">
      <c r="G183" s="51"/>
    </row>
    <row r="184" ht="15.75" customHeight="1">
      <c r="G184" s="51"/>
    </row>
  </sheetData>
  <sheetProtection/>
  <mergeCells count="9">
    <mergeCell ref="A1:F1"/>
    <mergeCell ref="A2:D2"/>
    <mergeCell ref="A26:F26"/>
    <mergeCell ref="A27:F27"/>
    <mergeCell ref="A46:F46"/>
    <mergeCell ref="A53:F53"/>
    <mergeCell ref="A32:F32"/>
    <mergeCell ref="A34:F34"/>
    <mergeCell ref="A36:F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J531"/>
  <sheetViews>
    <sheetView zoomScalePageLayoutView="0" workbookViewId="0" topLeftCell="A1">
      <selection activeCell="E1" sqref="E1"/>
    </sheetView>
  </sheetViews>
  <sheetFormatPr defaultColWidth="9.140625" defaultRowHeight="15.75" customHeight="1"/>
  <cols>
    <col min="1" max="1" width="3.8515625" style="0" customWidth="1"/>
    <col min="2" max="2" width="19.57421875" style="0" customWidth="1"/>
    <col min="3" max="3" width="11.57421875" style="0" customWidth="1"/>
    <col min="4" max="4" width="94.8515625" style="0" customWidth="1"/>
    <col min="5" max="6" width="11.421875" style="0" customWidth="1"/>
    <col min="7" max="7" width="7.421875" style="0" customWidth="1"/>
    <col min="8" max="114" width="9.140625" style="0" customWidth="1"/>
  </cols>
  <sheetData>
    <row r="1" spans="1:7" ht="23.25">
      <c r="A1" s="269" t="s">
        <v>562</v>
      </c>
      <c r="B1" s="232"/>
      <c r="C1" s="232"/>
      <c r="D1" s="233"/>
      <c r="E1" s="9" t="s">
        <v>1734</v>
      </c>
      <c r="F1" s="37" t="s">
        <v>1477</v>
      </c>
      <c r="G1" s="38"/>
    </row>
    <row r="2" spans="1:7" ht="15.75" customHeight="1">
      <c r="A2" s="274" t="s">
        <v>563</v>
      </c>
      <c r="B2" s="232"/>
      <c r="C2" s="232"/>
      <c r="D2" s="232"/>
      <c r="E2" s="232"/>
      <c r="F2" s="233"/>
      <c r="G2" s="43"/>
    </row>
    <row r="3" spans="1:7" ht="15.75" customHeight="1">
      <c r="A3" s="240" t="s">
        <v>564</v>
      </c>
      <c r="B3" s="275"/>
      <c r="C3" s="275"/>
      <c r="D3" s="275"/>
      <c r="E3" s="275"/>
      <c r="F3" s="275"/>
      <c r="G3" s="275"/>
    </row>
    <row r="4" spans="1:7" ht="12.75">
      <c r="A4" s="131">
        <v>1</v>
      </c>
      <c r="B4" s="153" t="s">
        <v>50</v>
      </c>
      <c r="C4" s="131" t="s">
        <v>1678</v>
      </c>
      <c r="D4" s="133" t="s">
        <v>1331</v>
      </c>
      <c r="E4" s="178">
        <v>10.62</v>
      </c>
      <c r="F4" s="131">
        <v>10</v>
      </c>
      <c r="G4" s="17"/>
    </row>
    <row r="5" spans="1:7" ht="12.75">
      <c r="A5" s="131">
        <v>2</v>
      </c>
      <c r="B5" s="153" t="s">
        <v>1623</v>
      </c>
      <c r="C5" s="131" t="s">
        <v>1678</v>
      </c>
      <c r="D5" s="133" t="s">
        <v>1572</v>
      </c>
      <c r="E5" s="178">
        <v>12.2</v>
      </c>
      <c r="F5" s="131">
        <v>11.1</v>
      </c>
      <c r="G5" s="17"/>
    </row>
    <row r="6" spans="1:7" ht="12.75">
      <c r="A6" s="131">
        <v>3</v>
      </c>
      <c r="B6" s="153" t="s">
        <v>1339</v>
      </c>
      <c r="C6" s="131" t="s">
        <v>1678</v>
      </c>
      <c r="D6" s="133" t="s">
        <v>1720</v>
      </c>
      <c r="E6" s="178">
        <v>21.24</v>
      </c>
      <c r="F6" s="131">
        <v>19</v>
      </c>
      <c r="G6" s="17"/>
    </row>
    <row r="7" spans="1:7" ht="12.75">
      <c r="A7" s="131">
        <v>4</v>
      </c>
      <c r="B7" s="153" t="s">
        <v>1079</v>
      </c>
      <c r="C7" s="131" t="s">
        <v>1678</v>
      </c>
      <c r="D7" s="133" t="s">
        <v>1492</v>
      </c>
      <c r="E7" s="134">
        <v>59.8</v>
      </c>
      <c r="F7" s="131">
        <v>44</v>
      </c>
      <c r="G7" s="17"/>
    </row>
    <row r="8" spans="1:7" ht="22.5">
      <c r="A8" s="131">
        <v>5</v>
      </c>
      <c r="B8" s="153" t="s">
        <v>1057</v>
      </c>
      <c r="C8" s="131" t="s">
        <v>1450</v>
      </c>
      <c r="D8" s="133" t="s">
        <v>1197</v>
      </c>
      <c r="E8" s="134">
        <v>128</v>
      </c>
      <c r="F8" s="131">
        <v>119</v>
      </c>
      <c r="G8" s="17"/>
    </row>
    <row r="9" spans="1:7" ht="12.75">
      <c r="A9" s="131">
        <v>6</v>
      </c>
      <c r="B9" s="153" t="s">
        <v>1213</v>
      </c>
      <c r="C9" s="131" t="s">
        <v>1678</v>
      </c>
      <c r="D9" s="133" t="s">
        <v>727</v>
      </c>
      <c r="E9" s="178">
        <v>13.57</v>
      </c>
      <c r="F9" s="131">
        <v>11.5</v>
      </c>
      <c r="G9" s="17"/>
    </row>
    <row r="10" spans="1:7" ht="12.75">
      <c r="A10" s="131">
        <v>7</v>
      </c>
      <c r="B10" s="153" t="s">
        <v>1214</v>
      </c>
      <c r="C10" s="131" t="s">
        <v>1678</v>
      </c>
      <c r="D10" s="133" t="s">
        <v>670</v>
      </c>
      <c r="E10" s="178">
        <v>21.24</v>
      </c>
      <c r="F10" s="131">
        <v>17.5</v>
      </c>
      <c r="G10" s="17"/>
    </row>
    <row r="11" spans="1:7" ht="12.75">
      <c r="A11" s="131">
        <v>8</v>
      </c>
      <c r="B11" s="153" t="s">
        <v>1334</v>
      </c>
      <c r="C11" s="131" t="s">
        <v>1678</v>
      </c>
      <c r="D11" s="133" t="s">
        <v>36</v>
      </c>
      <c r="E11" s="178">
        <v>30</v>
      </c>
      <c r="F11" s="131">
        <v>25</v>
      </c>
      <c r="G11" s="17"/>
    </row>
    <row r="12" spans="1:7" ht="12.75">
      <c r="A12" s="131">
        <v>9</v>
      </c>
      <c r="B12" s="153" t="s">
        <v>524</v>
      </c>
      <c r="C12" s="131" t="s">
        <v>77</v>
      </c>
      <c r="D12" s="133" t="s">
        <v>392</v>
      </c>
      <c r="E12" s="178">
        <v>10.03</v>
      </c>
      <c r="F12" s="131">
        <v>9.5</v>
      </c>
      <c r="G12" s="18"/>
    </row>
    <row r="13" spans="1:7" ht="15.75" customHeight="1">
      <c r="A13" s="131">
        <v>10</v>
      </c>
      <c r="B13" s="153" t="s">
        <v>1702</v>
      </c>
      <c r="C13" s="131" t="s">
        <v>713</v>
      </c>
      <c r="D13" s="132" t="s">
        <v>10</v>
      </c>
      <c r="E13" s="131">
        <v>12.3</v>
      </c>
      <c r="F13" s="131">
        <v>10.6</v>
      </c>
      <c r="G13" s="17"/>
    </row>
    <row r="14" spans="1:7" ht="15.75" customHeight="1">
      <c r="A14" s="131">
        <v>11</v>
      </c>
      <c r="B14" s="153" t="s">
        <v>113</v>
      </c>
      <c r="C14" s="131" t="s">
        <v>713</v>
      </c>
      <c r="D14" s="132" t="s">
        <v>1325</v>
      </c>
      <c r="E14" s="131">
        <v>16</v>
      </c>
      <c r="F14" s="131">
        <v>13.9</v>
      </c>
      <c r="G14" s="17"/>
    </row>
    <row r="15" spans="1:7" ht="15.75" customHeight="1">
      <c r="A15" s="131">
        <v>12</v>
      </c>
      <c r="B15" s="153" t="s">
        <v>24</v>
      </c>
      <c r="C15" s="131" t="s">
        <v>713</v>
      </c>
      <c r="D15" s="132" t="s">
        <v>1148</v>
      </c>
      <c r="E15" s="131">
        <v>14.1</v>
      </c>
      <c r="F15" s="131">
        <v>12.3</v>
      </c>
      <c r="G15" s="17"/>
    </row>
    <row r="16" spans="1:7" ht="15.75" customHeight="1">
      <c r="A16" s="131">
        <v>13</v>
      </c>
      <c r="B16" s="153" t="s">
        <v>920</v>
      </c>
      <c r="C16" s="131" t="s">
        <v>713</v>
      </c>
      <c r="D16" s="132" t="s">
        <v>431</v>
      </c>
      <c r="E16" s="131">
        <v>21.6</v>
      </c>
      <c r="F16" s="131">
        <v>18.7</v>
      </c>
      <c r="G16" s="17"/>
    </row>
    <row r="17" spans="1:7" ht="15.75" customHeight="1">
      <c r="A17" s="131">
        <v>14</v>
      </c>
      <c r="B17" s="153" t="s">
        <v>400</v>
      </c>
      <c r="C17" s="131" t="s">
        <v>713</v>
      </c>
      <c r="D17" s="132" t="s">
        <v>141</v>
      </c>
      <c r="E17" s="131">
        <v>9.2</v>
      </c>
      <c r="F17" s="131">
        <v>7.9</v>
      </c>
      <c r="G17" s="17"/>
    </row>
    <row r="18" spans="1:7" ht="12.75">
      <c r="A18" s="131">
        <v>15</v>
      </c>
      <c r="B18" s="153" t="s">
        <v>1127</v>
      </c>
      <c r="C18" s="131" t="s">
        <v>1899</v>
      </c>
      <c r="D18" s="133" t="s">
        <v>533</v>
      </c>
      <c r="E18" s="178">
        <v>14.16</v>
      </c>
      <c r="F18" s="131">
        <v>13.5</v>
      </c>
      <c r="G18" s="18"/>
    </row>
    <row r="19" spans="1:7" ht="12.75">
      <c r="A19" s="131">
        <v>16</v>
      </c>
      <c r="B19" s="179" t="s">
        <v>1182</v>
      </c>
      <c r="C19" s="154" t="s">
        <v>1085</v>
      </c>
      <c r="D19" s="133" t="s">
        <v>992</v>
      </c>
      <c r="E19" s="134">
        <v>27.14</v>
      </c>
      <c r="F19" s="131">
        <v>25</v>
      </c>
      <c r="G19" s="17"/>
    </row>
    <row r="20" spans="1:7" ht="19.5" customHeight="1">
      <c r="A20" s="223">
        <v>17</v>
      </c>
      <c r="B20" s="224" t="s">
        <v>272</v>
      </c>
      <c r="C20" s="225" t="s">
        <v>273</v>
      </c>
      <c r="D20" s="224" t="s">
        <v>274</v>
      </c>
      <c r="E20" s="225">
        <v>10.52</v>
      </c>
      <c r="F20" s="225">
        <v>9.6</v>
      </c>
      <c r="G20" s="49"/>
    </row>
    <row r="21" spans="1:7" ht="18.75" customHeight="1">
      <c r="A21" s="225">
        <v>18</v>
      </c>
      <c r="B21" s="224" t="s">
        <v>276</v>
      </c>
      <c r="C21" s="225" t="s">
        <v>273</v>
      </c>
      <c r="D21" s="224" t="s">
        <v>275</v>
      </c>
      <c r="E21" s="225">
        <v>11.58</v>
      </c>
      <c r="F21" s="225">
        <v>10.53</v>
      </c>
      <c r="G21" s="49"/>
    </row>
    <row r="22" spans="1:7" ht="12.75">
      <c r="A22" s="131">
        <v>19</v>
      </c>
      <c r="B22" s="179" t="s">
        <v>61</v>
      </c>
      <c r="C22" s="154" t="s">
        <v>1085</v>
      </c>
      <c r="D22" s="133" t="s">
        <v>598</v>
      </c>
      <c r="E22" s="134">
        <v>33.04</v>
      </c>
      <c r="F22" s="131">
        <v>30</v>
      </c>
      <c r="G22" s="17"/>
    </row>
    <row r="23" spans="1:7" ht="12.75">
      <c r="A23" s="131">
        <v>20</v>
      </c>
      <c r="B23" s="179" t="s">
        <v>148</v>
      </c>
      <c r="C23" s="154" t="s">
        <v>1666</v>
      </c>
      <c r="D23" s="133" t="s">
        <v>1555</v>
      </c>
      <c r="E23" s="134">
        <v>10</v>
      </c>
      <c r="F23" s="131">
        <v>9</v>
      </c>
      <c r="G23" s="17"/>
    </row>
    <row r="24" spans="1:7" ht="12.75">
      <c r="A24" s="131">
        <v>21</v>
      </c>
      <c r="B24" s="179" t="s">
        <v>546</v>
      </c>
      <c r="C24" s="131" t="s">
        <v>1085</v>
      </c>
      <c r="D24" s="133" t="s">
        <v>474</v>
      </c>
      <c r="E24" s="131">
        <v>10</v>
      </c>
      <c r="F24" s="131">
        <v>9</v>
      </c>
      <c r="G24" s="17"/>
    </row>
    <row r="25" spans="1:7" ht="12.75">
      <c r="A25" s="131">
        <v>22</v>
      </c>
      <c r="B25" s="179" t="s">
        <v>146</v>
      </c>
      <c r="C25" s="131" t="s">
        <v>1085</v>
      </c>
      <c r="D25" s="133" t="s">
        <v>665</v>
      </c>
      <c r="E25" s="134">
        <v>33.04</v>
      </c>
      <c r="F25" s="131">
        <v>30</v>
      </c>
      <c r="G25" s="17"/>
    </row>
    <row r="26" spans="1:7" ht="15.75" customHeight="1">
      <c r="A26" s="240" t="s">
        <v>565</v>
      </c>
      <c r="B26" s="275"/>
      <c r="C26" s="275"/>
      <c r="D26" s="275"/>
      <c r="E26" s="275"/>
      <c r="F26" s="275"/>
      <c r="G26" s="275"/>
    </row>
    <row r="27" spans="1:7" ht="12.75">
      <c r="A27" s="131">
        <v>1</v>
      </c>
      <c r="B27" s="153" t="s">
        <v>1226</v>
      </c>
      <c r="C27" s="154" t="s">
        <v>1085</v>
      </c>
      <c r="D27" s="133" t="s">
        <v>994</v>
      </c>
      <c r="E27" s="134">
        <v>15.34</v>
      </c>
      <c r="F27" s="131">
        <v>14</v>
      </c>
      <c r="G27" s="17"/>
    </row>
    <row r="28" spans="1:7" ht="12.75">
      <c r="A28" s="131">
        <v>2</v>
      </c>
      <c r="B28" s="179" t="s">
        <v>1907</v>
      </c>
      <c r="C28" s="131" t="s">
        <v>77</v>
      </c>
      <c r="D28" s="133" t="s">
        <v>53</v>
      </c>
      <c r="E28" s="134">
        <v>18.29</v>
      </c>
      <c r="F28" s="131">
        <v>17</v>
      </c>
      <c r="G28" s="18"/>
    </row>
    <row r="29" spans="1:7" ht="12.75">
      <c r="A29" s="131">
        <v>3</v>
      </c>
      <c r="B29" s="153" t="s">
        <v>619</v>
      </c>
      <c r="C29" s="131" t="s">
        <v>1678</v>
      </c>
      <c r="D29" s="133" t="s">
        <v>1780</v>
      </c>
      <c r="E29" s="134">
        <v>15.9</v>
      </c>
      <c r="F29" s="131">
        <v>14</v>
      </c>
      <c r="G29" s="17"/>
    </row>
    <row r="30" spans="1:7" ht="15.75" customHeight="1">
      <c r="A30" s="131">
        <v>4</v>
      </c>
      <c r="B30" s="153" t="s">
        <v>247</v>
      </c>
      <c r="C30" s="131" t="s">
        <v>713</v>
      </c>
      <c r="D30" s="132" t="s">
        <v>413</v>
      </c>
      <c r="E30" s="131">
        <v>14.1</v>
      </c>
      <c r="F30" s="131">
        <v>12.3</v>
      </c>
      <c r="G30" s="17"/>
    </row>
    <row r="31" spans="1:7" ht="15.75" customHeight="1">
      <c r="A31" s="131">
        <v>5</v>
      </c>
      <c r="B31" s="153" t="s">
        <v>766</v>
      </c>
      <c r="C31" s="131" t="s">
        <v>713</v>
      </c>
      <c r="D31" s="132" t="s">
        <v>989</v>
      </c>
      <c r="E31" s="131">
        <v>61.8</v>
      </c>
      <c r="F31" s="131">
        <v>53.5</v>
      </c>
      <c r="G31" s="17"/>
    </row>
    <row r="32" spans="1:7" ht="15.75" customHeight="1">
      <c r="A32" s="131">
        <v>6</v>
      </c>
      <c r="B32" s="153" t="s">
        <v>508</v>
      </c>
      <c r="C32" s="131" t="s">
        <v>1678</v>
      </c>
      <c r="D32" s="132" t="s">
        <v>364</v>
      </c>
      <c r="E32" s="131">
        <v>24</v>
      </c>
      <c r="F32" s="131">
        <v>22</v>
      </c>
      <c r="G32" s="17"/>
    </row>
    <row r="33" spans="1:7" ht="22.5">
      <c r="A33" s="131">
        <v>7</v>
      </c>
      <c r="B33" s="153" t="s">
        <v>441</v>
      </c>
      <c r="C33" s="131" t="s">
        <v>77</v>
      </c>
      <c r="D33" s="133" t="s">
        <v>673</v>
      </c>
      <c r="E33" s="134">
        <v>17.11</v>
      </c>
      <c r="F33" s="131">
        <v>16</v>
      </c>
      <c r="G33" s="18"/>
    </row>
    <row r="34" spans="1:7" ht="15.75" customHeight="1">
      <c r="A34" s="131">
        <v>8</v>
      </c>
      <c r="B34" s="153" t="s">
        <v>1692</v>
      </c>
      <c r="C34" s="131" t="s">
        <v>713</v>
      </c>
      <c r="D34" s="132" t="s">
        <v>833</v>
      </c>
      <c r="E34" s="131">
        <v>28.1</v>
      </c>
      <c r="F34" s="131">
        <v>24.3</v>
      </c>
      <c r="G34" s="17"/>
    </row>
    <row r="35" spans="1:7" ht="22.5">
      <c r="A35" s="131">
        <v>9</v>
      </c>
      <c r="B35" s="153" t="s">
        <v>1496</v>
      </c>
      <c r="C35" s="131" t="s">
        <v>91</v>
      </c>
      <c r="D35" s="133" t="s">
        <v>1146</v>
      </c>
      <c r="E35" s="134">
        <v>27.14</v>
      </c>
      <c r="F35" s="131">
        <v>25</v>
      </c>
      <c r="G35" s="17"/>
    </row>
    <row r="36" spans="1:7" ht="15.75" customHeight="1">
      <c r="A36" s="240" t="s">
        <v>566</v>
      </c>
      <c r="B36" s="275"/>
      <c r="C36" s="275"/>
      <c r="D36" s="275"/>
      <c r="E36" s="275"/>
      <c r="F36" s="275"/>
      <c r="G36" s="275"/>
    </row>
    <row r="37" spans="1:7" ht="12.75">
      <c r="A37" s="131">
        <v>1</v>
      </c>
      <c r="B37" s="179" t="s">
        <v>356</v>
      </c>
      <c r="C37" s="154" t="s">
        <v>1085</v>
      </c>
      <c r="D37" s="133" t="s">
        <v>961</v>
      </c>
      <c r="E37" s="134">
        <v>70.8</v>
      </c>
      <c r="F37" s="131">
        <v>69</v>
      </c>
      <c r="G37" s="18"/>
    </row>
    <row r="38" spans="1:7" ht="12.75">
      <c r="A38" s="131">
        <v>2</v>
      </c>
      <c r="B38" s="153" t="s">
        <v>1216</v>
      </c>
      <c r="C38" s="131" t="s">
        <v>1678</v>
      </c>
      <c r="D38" s="133" t="s">
        <v>1228</v>
      </c>
      <c r="E38" s="134">
        <v>23</v>
      </c>
      <c r="F38" s="131">
        <v>22</v>
      </c>
      <c r="G38" s="17"/>
    </row>
    <row r="39" spans="1:7" ht="12.75">
      <c r="A39" s="219">
        <v>3</v>
      </c>
      <c r="B39" s="220" t="s">
        <v>294</v>
      </c>
      <c r="C39" s="219" t="s">
        <v>281</v>
      </c>
      <c r="D39" s="221" t="s">
        <v>1228</v>
      </c>
      <c r="E39" s="222">
        <v>23</v>
      </c>
      <c r="F39" s="219">
        <v>22</v>
      </c>
      <c r="G39" s="17"/>
    </row>
    <row r="40" spans="1:7" ht="22.5">
      <c r="A40" s="131">
        <v>4</v>
      </c>
      <c r="B40" s="153" t="s">
        <v>1094</v>
      </c>
      <c r="C40" s="131" t="s">
        <v>1085</v>
      </c>
      <c r="D40" s="133" t="s">
        <v>948</v>
      </c>
      <c r="E40" s="134">
        <v>27.14</v>
      </c>
      <c r="F40" s="131">
        <v>25</v>
      </c>
      <c r="G40" s="17"/>
    </row>
    <row r="41" spans="1:7" ht="12.75">
      <c r="A41" s="131">
        <v>5</v>
      </c>
      <c r="B41" s="153" t="s">
        <v>1808</v>
      </c>
      <c r="C41" s="131" t="s">
        <v>1678</v>
      </c>
      <c r="D41" s="133" t="s">
        <v>170</v>
      </c>
      <c r="E41" s="134">
        <v>43.9</v>
      </c>
      <c r="F41" s="131">
        <v>36</v>
      </c>
      <c r="G41" s="17"/>
    </row>
    <row r="42" spans="1:7" ht="15.75" customHeight="1">
      <c r="A42" s="240" t="s">
        <v>567</v>
      </c>
      <c r="B42" s="275"/>
      <c r="C42" s="275"/>
      <c r="D42" s="275"/>
      <c r="E42" s="275"/>
      <c r="F42" s="275"/>
      <c r="G42" s="275"/>
    </row>
    <row r="43" spans="1:7" ht="22.5">
      <c r="A43" s="131">
        <v>1</v>
      </c>
      <c r="B43" s="153" t="s">
        <v>1760</v>
      </c>
      <c r="C43" s="131" t="s">
        <v>1517</v>
      </c>
      <c r="D43" s="133" t="s">
        <v>1508</v>
      </c>
      <c r="E43" s="181">
        <v>1.4</v>
      </c>
      <c r="F43" s="131">
        <v>1.3</v>
      </c>
      <c r="G43" s="17"/>
    </row>
    <row r="44" spans="1:7" ht="12.75">
      <c r="A44" s="131">
        <v>2</v>
      </c>
      <c r="B44" s="153" t="s">
        <v>770</v>
      </c>
      <c r="C44" s="131" t="s">
        <v>1517</v>
      </c>
      <c r="D44" s="133" t="s">
        <v>219</v>
      </c>
      <c r="E44" s="181">
        <v>1.9</v>
      </c>
      <c r="F44" s="131">
        <v>1.7</v>
      </c>
      <c r="G44" s="17"/>
    </row>
    <row r="45" spans="1:7" ht="12.75">
      <c r="A45" s="131">
        <v>3</v>
      </c>
      <c r="B45" s="153" t="s">
        <v>717</v>
      </c>
      <c r="C45" s="131" t="s">
        <v>1517</v>
      </c>
      <c r="D45" s="133" t="s">
        <v>1167</v>
      </c>
      <c r="E45" s="181">
        <v>6.726</v>
      </c>
      <c r="F45" s="131">
        <v>6.2</v>
      </c>
      <c r="G45" s="17"/>
    </row>
    <row r="46" spans="1:7" ht="12.75">
      <c r="A46" s="131">
        <v>4</v>
      </c>
      <c r="B46" s="153" t="s">
        <v>226</v>
      </c>
      <c r="C46" s="131" t="s">
        <v>1517</v>
      </c>
      <c r="D46" s="133" t="s">
        <v>1530</v>
      </c>
      <c r="E46" s="181">
        <v>2.183</v>
      </c>
      <c r="F46" s="131">
        <v>2</v>
      </c>
      <c r="G46" s="17"/>
    </row>
    <row r="47" spans="1:7" ht="12.75">
      <c r="A47" s="131">
        <v>5</v>
      </c>
      <c r="B47" s="153" t="s">
        <v>800</v>
      </c>
      <c r="C47" s="131" t="s">
        <v>1517</v>
      </c>
      <c r="D47" s="133" t="s">
        <v>666</v>
      </c>
      <c r="E47" s="178">
        <v>0</v>
      </c>
      <c r="F47" s="131">
        <v>1.6</v>
      </c>
      <c r="G47" s="18"/>
    </row>
    <row r="48" spans="1:7" ht="12.75">
      <c r="A48" s="131">
        <v>6</v>
      </c>
      <c r="B48" s="153" t="s">
        <v>915</v>
      </c>
      <c r="C48" s="131" t="s">
        <v>1517</v>
      </c>
      <c r="D48" s="133" t="s">
        <v>1052</v>
      </c>
      <c r="E48" s="178">
        <v>2.006</v>
      </c>
      <c r="F48" s="131">
        <v>1.9</v>
      </c>
      <c r="G48" s="17"/>
    </row>
    <row r="49" spans="1:7" ht="12.75">
      <c r="A49" s="131">
        <v>7</v>
      </c>
      <c r="B49" s="153" t="s">
        <v>944</v>
      </c>
      <c r="C49" s="131" t="s">
        <v>1517</v>
      </c>
      <c r="D49" s="133" t="s">
        <v>963</v>
      </c>
      <c r="E49" s="178">
        <v>8.4</v>
      </c>
      <c r="F49" s="131">
        <v>7.7</v>
      </c>
      <c r="G49" s="17"/>
    </row>
    <row r="50" spans="1:7" ht="22.5">
      <c r="A50" s="131">
        <v>8</v>
      </c>
      <c r="B50" s="153" t="s">
        <v>1237</v>
      </c>
      <c r="C50" s="131" t="s">
        <v>1517</v>
      </c>
      <c r="D50" s="133" t="s">
        <v>1846</v>
      </c>
      <c r="E50" s="178">
        <v>1.53</v>
      </c>
      <c r="F50" s="131">
        <v>1.4</v>
      </c>
      <c r="G50" s="17"/>
    </row>
    <row r="51" spans="1:7" ht="15.75" customHeight="1">
      <c r="A51" s="240" t="s">
        <v>568</v>
      </c>
      <c r="B51" s="238"/>
      <c r="C51" s="238"/>
      <c r="D51" s="238"/>
      <c r="E51" s="238"/>
      <c r="F51" s="238"/>
      <c r="G51" s="238"/>
    </row>
    <row r="52" spans="1:7" ht="12.75">
      <c r="A52" s="104">
        <v>1</v>
      </c>
      <c r="B52" s="170" t="s">
        <v>823</v>
      </c>
      <c r="C52" s="104" t="s">
        <v>1517</v>
      </c>
      <c r="D52" s="118" t="s">
        <v>1781</v>
      </c>
      <c r="E52" s="180">
        <v>2.05</v>
      </c>
      <c r="F52" s="104">
        <v>1.64</v>
      </c>
      <c r="G52" s="17"/>
    </row>
    <row r="53" spans="1:7" ht="12.75">
      <c r="A53" s="104">
        <v>2</v>
      </c>
      <c r="B53" s="170" t="s">
        <v>824</v>
      </c>
      <c r="C53" s="104" t="s">
        <v>1517</v>
      </c>
      <c r="D53" s="118" t="s">
        <v>972</v>
      </c>
      <c r="E53" s="180">
        <v>2.4</v>
      </c>
      <c r="F53" s="104">
        <v>2.16</v>
      </c>
      <c r="G53" s="17"/>
    </row>
    <row r="54" spans="1:7" ht="12.75">
      <c r="A54" s="104">
        <v>3</v>
      </c>
      <c r="B54" s="170" t="s">
        <v>1470</v>
      </c>
      <c r="C54" s="104" t="s">
        <v>1517</v>
      </c>
      <c r="D54" s="118" t="s">
        <v>652</v>
      </c>
      <c r="E54" s="180">
        <v>5</v>
      </c>
      <c r="F54" s="104">
        <v>4.6</v>
      </c>
      <c r="G54" s="17"/>
    </row>
    <row r="55" spans="1:7" ht="12.75">
      <c r="A55" s="104">
        <v>4</v>
      </c>
      <c r="B55" s="170" t="s">
        <v>1154</v>
      </c>
      <c r="C55" s="104" t="s">
        <v>1517</v>
      </c>
      <c r="D55" s="118" t="s">
        <v>1099</v>
      </c>
      <c r="E55" s="180">
        <v>6.4</v>
      </c>
      <c r="F55" s="104">
        <v>5.8</v>
      </c>
      <c r="G55" s="17"/>
    </row>
    <row r="56" spans="1:7" ht="12.75">
      <c r="A56" s="104">
        <v>5</v>
      </c>
      <c r="B56" s="170" t="s">
        <v>486</v>
      </c>
      <c r="C56" s="104" t="s">
        <v>1517</v>
      </c>
      <c r="D56" s="118" t="s">
        <v>1557</v>
      </c>
      <c r="E56" s="180">
        <v>7.18</v>
      </c>
      <c r="F56" s="104">
        <v>6.67</v>
      </c>
      <c r="G56" s="17"/>
    </row>
    <row r="57" spans="1:7" ht="12.75">
      <c r="A57" s="104">
        <v>6</v>
      </c>
      <c r="B57" s="170" t="s">
        <v>487</v>
      </c>
      <c r="C57" s="104" t="s">
        <v>1517</v>
      </c>
      <c r="D57" s="118" t="s">
        <v>681</v>
      </c>
      <c r="E57" s="180">
        <v>6.6</v>
      </c>
      <c r="F57" s="104">
        <v>6.11</v>
      </c>
      <c r="G57" s="17"/>
    </row>
    <row r="58" spans="1:7" ht="12.75">
      <c r="A58" s="104">
        <v>7</v>
      </c>
      <c r="B58" s="170" t="s">
        <v>488</v>
      </c>
      <c r="C58" s="104" t="s">
        <v>1517</v>
      </c>
      <c r="D58" s="118" t="s">
        <v>1007</v>
      </c>
      <c r="E58" s="180">
        <v>14.5</v>
      </c>
      <c r="F58" s="104">
        <v>12.25</v>
      </c>
      <c r="G58" s="17"/>
    </row>
    <row r="59" spans="1:7" ht="12.75">
      <c r="A59" s="104">
        <v>8</v>
      </c>
      <c r="B59" s="170" t="s">
        <v>1173</v>
      </c>
      <c r="C59" s="104" t="s">
        <v>1517</v>
      </c>
      <c r="D59" s="118" t="s">
        <v>1730</v>
      </c>
      <c r="E59" s="104">
        <v>6.78</v>
      </c>
      <c r="F59" s="104">
        <v>6.3</v>
      </c>
      <c r="G59" s="17"/>
    </row>
    <row r="60" spans="1:7" ht="12.75">
      <c r="A60" s="104">
        <v>9</v>
      </c>
      <c r="B60" s="170" t="s">
        <v>882</v>
      </c>
      <c r="C60" s="104" t="s">
        <v>1517</v>
      </c>
      <c r="D60" s="118" t="s">
        <v>652</v>
      </c>
      <c r="E60" s="104">
        <v>0.84</v>
      </c>
      <c r="F60" s="104">
        <v>0.87</v>
      </c>
      <c r="G60" s="17"/>
    </row>
    <row r="61" spans="1:7" ht="12.75">
      <c r="A61" s="104">
        <v>10</v>
      </c>
      <c r="B61" s="170" t="s">
        <v>1232</v>
      </c>
      <c r="C61" s="104" t="s">
        <v>1517</v>
      </c>
      <c r="D61" s="118" t="s">
        <v>652</v>
      </c>
      <c r="E61" s="104">
        <v>3.1</v>
      </c>
      <c r="F61" s="104">
        <v>2.9</v>
      </c>
      <c r="G61" s="17"/>
    </row>
    <row r="62" spans="1:7" ht="12.75">
      <c r="A62" s="104">
        <v>11</v>
      </c>
      <c r="B62" s="170" t="s">
        <v>1139</v>
      </c>
      <c r="C62" s="104" t="s">
        <v>1517</v>
      </c>
      <c r="D62" s="118" t="s">
        <v>519</v>
      </c>
      <c r="E62" s="104">
        <v>11.06</v>
      </c>
      <c r="F62" s="104">
        <v>10.27</v>
      </c>
      <c r="G62" s="17"/>
    </row>
    <row r="63" spans="1:7" ht="12.75">
      <c r="A63" s="104">
        <v>12</v>
      </c>
      <c r="B63" s="170" t="s">
        <v>1775</v>
      </c>
      <c r="C63" s="104" t="s">
        <v>1517</v>
      </c>
      <c r="D63" s="118" t="s">
        <v>469</v>
      </c>
      <c r="E63" s="180">
        <v>3.78</v>
      </c>
      <c r="F63" s="180">
        <v>3.51</v>
      </c>
      <c r="G63" s="74"/>
    </row>
    <row r="64" spans="1:7" ht="12.75">
      <c r="A64" s="104">
        <v>13</v>
      </c>
      <c r="B64" s="170" t="s">
        <v>171</v>
      </c>
      <c r="C64" s="104" t="s">
        <v>1517</v>
      </c>
      <c r="D64" s="118" t="s">
        <v>1209</v>
      </c>
      <c r="E64" s="180">
        <v>6.1</v>
      </c>
      <c r="F64" s="180">
        <v>5.65</v>
      </c>
      <c r="G64" s="74"/>
    </row>
    <row r="65" spans="1:7" ht="12.75">
      <c r="A65" s="104">
        <v>14</v>
      </c>
      <c r="B65" s="170" t="s">
        <v>1603</v>
      </c>
      <c r="C65" s="104" t="s">
        <v>1517</v>
      </c>
      <c r="D65" s="118" t="s">
        <v>235</v>
      </c>
      <c r="E65" s="180">
        <v>5.85</v>
      </c>
      <c r="F65" s="180">
        <v>5.28</v>
      </c>
      <c r="G65" s="74"/>
    </row>
    <row r="66" spans="1:7" ht="12.75">
      <c r="A66" s="104">
        <v>15</v>
      </c>
      <c r="B66" s="170" t="s">
        <v>1757</v>
      </c>
      <c r="C66" s="104" t="s">
        <v>1517</v>
      </c>
      <c r="D66" s="182" t="s">
        <v>469</v>
      </c>
      <c r="E66" s="104">
        <v>6.05</v>
      </c>
      <c r="F66" s="104">
        <v>5.62</v>
      </c>
      <c r="G66" s="17"/>
    </row>
    <row r="67" spans="1:7" ht="22.5">
      <c r="A67" s="104">
        <v>16</v>
      </c>
      <c r="B67" s="170" t="s">
        <v>1451</v>
      </c>
      <c r="C67" s="104" t="s">
        <v>1517</v>
      </c>
      <c r="D67" s="182" t="s">
        <v>1453</v>
      </c>
      <c r="E67" s="104">
        <v>10.1</v>
      </c>
      <c r="F67" s="104">
        <v>9.7</v>
      </c>
      <c r="G67" s="17"/>
    </row>
    <row r="68" spans="1:7" ht="33.75">
      <c r="A68" s="104">
        <v>17</v>
      </c>
      <c r="B68" s="170" t="s">
        <v>1728</v>
      </c>
      <c r="C68" s="104" t="s">
        <v>1517</v>
      </c>
      <c r="D68" s="182" t="s">
        <v>268</v>
      </c>
      <c r="E68" s="104">
        <v>10</v>
      </c>
      <c r="F68" s="104">
        <v>9.23</v>
      </c>
      <c r="G68" s="17"/>
    </row>
    <row r="69" spans="1:7" ht="15.75" customHeight="1">
      <c r="A69" s="240" t="s">
        <v>569</v>
      </c>
      <c r="B69" s="232"/>
      <c r="C69" s="232"/>
      <c r="D69" s="232"/>
      <c r="E69" s="232"/>
      <c r="F69" s="232"/>
      <c r="G69" s="232"/>
    </row>
    <row r="70" spans="1:7" ht="57" customHeight="1">
      <c r="A70" s="131">
        <v>1</v>
      </c>
      <c r="B70" s="179" t="s">
        <v>1025</v>
      </c>
      <c r="C70" s="131" t="s">
        <v>1157</v>
      </c>
      <c r="D70" s="184" t="s">
        <v>463</v>
      </c>
      <c r="E70" s="154">
        <v>102.5</v>
      </c>
      <c r="F70" s="154">
        <v>95.2</v>
      </c>
      <c r="G70" s="17"/>
    </row>
    <row r="71" spans="1:7" ht="12.75">
      <c r="A71" s="131">
        <v>2</v>
      </c>
      <c r="B71" s="179" t="s">
        <v>735</v>
      </c>
      <c r="C71" s="131" t="s">
        <v>1157</v>
      </c>
      <c r="D71" s="184" t="s">
        <v>712</v>
      </c>
      <c r="E71" s="185">
        <v>72</v>
      </c>
      <c r="F71" s="154">
        <v>71</v>
      </c>
      <c r="G71" s="17"/>
    </row>
    <row r="72" spans="1:7" ht="22.5">
      <c r="A72" s="131">
        <v>3</v>
      </c>
      <c r="B72" s="179" t="s">
        <v>1649</v>
      </c>
      <c r="C72" s="131" t="s">
        <v>1157</v>
      </c>
      <c r="D72" s="184" t="s">
        <v>26</v>
      </c>
      <c r="E72" s="185">
        <v>83</v>
      </c>
      <c r="F72" s="154">
        <v>79</v>
      </c>
      <c r="G72" s="17"/>
    </row>
    <row r="73" spans="1:7" ht="22.5">
      <c r="A73" s="131">
        <v>4</v>
      </c>
      <c r="B73" s="179" t="s">
        <v>1335</v>
      </c>
      <c r="C73" s="131" t="s">
        <v>1157</v>
      </c>
      <c r="D73" s="184" t="s">
        <v>259</v>
      </c>
      <c r="E73" s="185">
        <v>83</v>
      </c>
      <c r="F73" s="154">
        <v>82</v>
      </c>
      <c r="G73" s="17"/>
    </row>
    <row r="74" spans="1:7" ht="22.5">
      <c r="A74" s="131">
        <v>5</v>
      </c>
      <c r="B74" s="179" t="s">
        <v>1583</v>
      </c>
      <c r="C74" s="131" t="s">
        <v>1157</v>
      </c>
      <c r="D74" s="184" t="s">
        <v>423</v>
      </c>
      <c r="E74" s="185">
        <v>99</v>
      </c>
      <c r="F74" s="154">
        <v>98</v>
      </c>
      <c r="G74" s="17"/>
    </row>
    <row r="75" spans="1:7" ht="22.5">
      <c r="A75" s="131">
        <v>6</v>
      </c>
      <c r="B75" s="179" t="s">
        <v>151</v>
      </c>
      <c r="C75" s="131" t="s">
        <v>1157</v>
      </c>
      <c r="D75" s="184" t="s">
        <v>782</v>
      </c>
      <c r="E75" s="185">
        <v>108</v>
      </c>
      <c r="F75" s="154">
        <v>107</v>
      </c>
      <c r="G75" s="17"/>
    </row>
    <row r="76" spans="1:7" ht="22.5">
      <c r="A76" s="131">
        <v>7</v>
      </c>
      <c r="B76" s="179" t="s">
        <v>1585</v>
      </c>
      <c r="C76" s="131" t="s">
        <v>1157</v>
      </c>
      <c r="D76" s="184" t="s">
        <v>505</v>
      </c>
      <c r="E76" s="185">
        <v>108</v>
      </c>
      <c r="F76" s="154">
        <v>107</v>
      </c>
      <c r="G76" s="17"/>
    </row>
    <row r="77" spans="1:7" ht="12.75">
      <c r="A77" s="131">
        <v>8</v>
      </c>
      <c r="B77" s="179" t="s">
        <v>172</v>
      </c>
      <c r="C77" s="131" t="s">
        <v>1157</v>
      </c>
      <c r="D77" s="184" t="s">
        <v>442</v>
      </c>
      <c r="E77" s="154">
        <v>45.1</v>
      </c>
      <c r="F77" s="154">
        <v>41</v>
      </c>
      <c r="G77" s="17"/>
    </row>
    <row r="78" spans="1:7" ht="22.5">
      <c r="A78" s="131">
        <v>9</v>
      </c>
      <c r="B78" s="179" t="s">
        <v>1849</v>
      </c>
      <c r="C78" s="131" t="s">
        <v>1157</v>
      </c>
      <c r="D78" s="184" t="s">
        <v>694</v>
      </c>
      <c r="E78" s="185">
        <v>99</v>
      </c>
      <c r="F78" s="154">
        <v>95.04</v>
      </c>
      <c r="G78" s="17"/>
    </row>
    <row r="79" spans="1:7" ht="22.5">
      <c r="A79" s="131">
        <v>10</v>
      </c>
      <c r="B79" s="179" t="s">
        <v>195</v>
      </c>
      <c r="C79" s="131" t="s">
        <v>1157</v>
      </c>
      <c r="D79" s="184" t="s">
        <v>1693</v>
      </c>
      <c r="E79" s="154">
        <v>106.21</v>
      </c>
      <c r="F79" s="154">
        <v>102</v>
      </c>
      <c r="G79" s="17"/>
    </row>
    <row r="80" spans="1:7" ht="22.5">
      <c r="A80" s="131">
        <v>11</v>
      </c>
      <c r="B80" s="179" t="s">
        <v>1879</v>
      </c>
      <c r="C80" s="131" t="s">
        <v>1157</v>
      </c>
      <c r="D80" s="184" t="s">
        <v>127</v>
      </c>
      <c r="E80" s="185">
        <v>215</v>
      </c>
      <c r="F80" s="154">
        <v>206</v>
      </c>
      <c r="G80" s="17"/>
    </row>
    <row r="81" spans="1:7" ht="33.75">
      <c r="A81" s="131">
        <v>12</v>
      </c>
      <c r="B81" s="179" t="s">
        <v>211</v>
      </c>
      <c r="C81" s="131" t="s">
        <v>1157</v>
      </c>
      <c r="D81" s="184" t="s">
        <v>1051</v>
      </c>
      <c r="E81" s="185">
        <v>224.3</v>
      </c>
      <c r="F81" s="154">
        <v>215.4</v>
      </c>
      <c r="G81" s="17"/>
    </row>
    <row r="82" spans="1:7" ht="22.5">
      <c r="A82" s="131">
        <v>13</v>
      </c>
      <c r="B82" s="179" t="s">
        <v>548</v>
      </c>
      <c r="C82" s="131" t="s">
        <v>1157</v>
      </c>
      <c r="D82" s="184" t="s">
        <v>849</v>
      </c>
      <c r="E82" s="185">
        <v>97</v>
      </c>
      <c r="F82" s="154">
        <v>96</v>
      </c>
      <c r="G82" s="17"/>
    </row>
    <row r="83" spans="1:7" ht="22.5">
      <c r="A83" s="131">
        <v>14</v>
      </c>
      <c r="B83" s="179" t="s">
        <v>1642</v>
      </c>
      <c r="C83" s="131" t="s">
        <v>1157</v>
      </c>
      <c r="D83" s="184" t="s">
        <v>509</v>
      </c>
      <c r="E83" s="185">
        <v>79</v>
      </c>
      <c r="F83" s="154">
        <v>78</v>
      </c>
      <c r="G83" s="17"/>
    </row>
    <row r="84" spans="1:7" ht="22.5">
      <c r="A84" s="131">
        <v>15</v>
      </c>
      <c r="B84" s="179" t="s">
        <v>121</v>
      </c>
      <c r="C84" s="131" t="s">
        <v>1157</v>
      </c>
      <c r="D84" s="184" t="s">
        <v>1799</v>
      </c>
      <c r="E84" s="185">
        <v>137</v>
      </c>
      <c r="F84" s="154">
        <v>127</v>
      </c>
      <c r="G84" s="17"/>
    </row>
    <row r="85" spans="1:7" ht="56.25">
      <c r="A85" s="131">
        <v>16</v>
      </c>
      <c r="B85" s="179" t="s">
        <v>1696</v>
      </c>
      <c r="C85" s="131" t="s">
        <v>1157</v>
      </c>
      <c r="D85" s="184" t="s">
        <v>352</v>
      </c>
      <c r="E85" s="154">
        <v>324.1</v>
      </c>
      <c r="F85" s="154">
        <v>301</v>
      </c>
      <c r="G85" s="17"/>
    </row>
    <row r="86" spans="1:7" ht="22.5">
      <c r="A86" s="131">
        <v>17</v>
      </c>
      <c r="B86" s="179" t="s">
        <v>939</v>
      </c>
      <c r="C86" s="131" t="s">
        <v>1157</v>
      </c>
      <c r="D86" s="184" t="s">
        <v>1479</v>
      </c>
      <c r="E86" s="185">
        <v>242</v>
      </c>
      <c r="F86" s="154">
        <v>232</v>
      </c>
      <c r="G86" s="17"/>
    </row>
    <row r="87" spans="1:7" ht="33.75">
      <c r="A87" s="131">
        <v>18</v>
      </c>
      <c r="B87" s="179" t="s">
        <v>1059</v>
      </c>
      <c r="C87" s="131" t="s">
        <v>1157</v>
      </c>
      <c r="D87" s="184" t="s">
        <v>1060</v>
      </c>
      <c r="E87" s="154">
        <v>252.11</v>
      </c>
      <c r="F87" s="154">
        <v>242.1</v>
      </c>
      <c r="G87" s="17"/>
    </row>
    <row r="88" spans="1:7" ht="22.5">
      <c r="A88" s="131">
        <v>19</v>
      </c>
      <c r="B88" s="179" t="s">
        <v>914</v>
      </c>
      <c r="C88" s="131" t="s">
        <v>1157</v>
      </c>
      <c r="D88" s="184" t="s">
        <v>1573</v>
      </c>
      <c r="E88" s="185">
        <v>145</v>
      </c>
      <c r="F88" s="154">
        <v>139.21</v>
      </c>
      <c r="G88" s="17"/>
    </row>
    <row r="89" spans="1:7" ht="12.75">
      <c r="A89" s="131">
        <v>20</v>
      </c>
      <c r="B89" s="179" t="s">
        <v>1667</v>
      </c>
      <c r="C89" s="131" t="s">
        <v>1157</v>
      </c>
      <c r="D89" s="133" t="s">
        <v>1178</v>
      </c>
      <c r="E89" s="185">
        <v>31</v>
      </c>
      <c r="F89" s="154">
        <v>29</v>
      </c>
      <c r="G89" s="17"/>
    </row>
    <row r="90" spans="1:7" ht="67.5">
      <c r="A90" s="131">
        <v>21</v>
      </c>
      <c r="B90" s="153" t="s">
        <v>1676</v>
      </c>
      <c r="C90" s="131" t="s">
        <v>1517</v>
      </c>
      <c r="D90" s="133" t="s">
        <v>1905</v>
      </c>
      <c r="E90" s="186">
        <v>108.93</v>
      </c>
      <c r="F90" s="181">
        <v>87.1</v>
      </c>
      <c r="G90" s="17"/>
    </row>
    <row r="91" spans="1:7" ht="12.75">
      <c r="A91" s="131">
        <v>22</v>
      </c>
      <c r="B91" s="153" t="s">
        <v>718</v>
      </c>
      <c r="C91" s="131" t="s">
        <v>1517</v>
      </c>
      <c r="D91" s="133" t="s">
        <v>1686</v>
      </c>
      <c r="E91" s="154">
        <v>121.43</v>
      </c>
      <c r="F91" s="131">
        <v>109</v>
      </c>
      <c r="G91" s="17"/>
    </row>
    <row r="92" spans="1:7" ht="78.75">
      <c r="A92" s="131">
        <v>23</v>
      </c>
      <c r="B92" s="153" t="s">
        <v>1822</v>
      </c>
      <c r="C92" s="131" t="s">
        <v>1517</v>
      </c>
      <c r="D92" s="133" t="s">
        <v>202</v>
      </c>
      <c r="E92" s="154">
        <v>104.22</v>
      </c>
      <c r="F92" s="131">
        <v>100.13</v>
      </c>
      <c r="G92" s="17"/>
    </row>
    <row r="93" spans="1:7" ht="90">
      <c r="A93" s="131">
        <v>24</v>
      </c>
      <c r="B93" s="153" t="s">
        <v>215</v>
      </c>
      <c r="C93" s="131" t="s">
        <v>1517</v>
      </c>
      <c r="D93" s="133" t="s">
        <v>1889</v>
      </c>
      <c r="E93" s="154">
        <v>98.04</v>
      </c>
      <c r="F93" s="131">
        <v>93</v>
      </c>
      <c r="G93" s="17"/>
    </row>
    <row r="94" spans="1:114" ht="12.75">
      <c r="A94" s="131">
        <v>25</v>
      </c>
      <c r="B94" s="153" t="s">
        <v>1564</v>
      </c>
      <c r="C94" s="131" t="s">
        <v>1517</v>
      </c>
      <c r="D94" s="133" t="s">
        <v>1436</v>
      </c>
      <c r="E94" s="154">
        <v>120</v>
      </c>
      <c r="F94" s="131">
        <v>115</v>
      </c>
      <c r="G94" s="1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</row>
    <row r="95" spans="1:114" ht="12.75">
      <c r="A95" s="131">
        <v>26</v>
      </c>
      <c r="B95" s="153" t="s">
        <v>976</v>
      </c>
      <c r="C95" s="131" t="s">
        <v>1517</v>
      </c>
      <c r="D95" s="133" t="s">
        <v>435</v>
      </c>
      <c r="E95" s="154">
        <v>217</v>
      </c>
      <c r="F95" s="131">
        <v>208.2</v>
      </c>
      <c r="G95" s="17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</row>
    <row r="96" spans="1:7" ht="12.75">
      <c r="A96" s="131">
        <v>27</v>
      </c>
      <c r="B96" s="153" t="s">
        <v>22</v>
      </c>
      <c r="C96" s="131" t="s">
        <v>1085</v>
      </c>
      <c r="D96" s="187" t="s">
        <v>1370</v>
      </c>
      <c r="E96" s="185">
        <v>74.1</v>
      </c>
      <c r="F96" s="131">
        <v>70</v>
      </c>
      <c r="G96" s="17"/>
    </row>
    <row r="97" spans="1:7" ht="12.75">
      <c r="A97" s="131">
        <v>28</v>
      </c>
      <c r="B97" s="153" t="s">
        <v>887</v>
      </c>
      <c r="C97" s="131" t="s">
        <v>1085</v>
      </c>
      <c r="D97" s="187" t="s">
        <v>483</v>
      </c>
      <c r="E97" s="185">
        <v>42.18</v>
      </c>
      <c r="F97" s="131">
        <v>40</v>
      </c>
      <c r="G97" s="17"/>
    </row>
    <row r="98" spans="1:7" ht="12.75">
      <c r="A98" s="131">
        <v>29</v>
      </c>
      <c r="B98" s="153" t="s">
        <v>32</v>
      </c>
      <c r="C98" s="131" t="s">
        <v>1085</v>
      </c>
      <c r="D98" s="187" t="s">
        <v>1607</v>
      </c>
      <c r="E98" s="185">
        <v>85.5</v>
      </c>
      <c r="F98" s="131">
        <v>83</v>
      </c>
      <c r="G98" s="17"/>
    </row>
    <row r="99" spans="1:7" ht="12.75">
      <c r="A99" s="131">
        <v>30</v>
      </c>
      <c r="B99" s="153" t="s">
        <v>1151</v>
      </c>
      <c r="C99" s="131" t="s">
        <v>1085</v>
      </c>
      <c r="D99" s="187" t="s">
        <v>1769</v>
      </c>
      <c r="E99" s="185">
        <v>102.6</v>
      </c>
      <c r="F99" s="131">
        <v>98</v>
      </c>
      <c r="G99" s="17"/>
    </row>
    <row r="100" spans="1:7" ht="12.75">
      <c r="A100" s="131">
        <v>31</v>
      </c>
      <c r="B100" s="153" t="s">
        <v>1641</v>
      </c>
      <c r="C100" s="131" t="s">
        <v>1085</v>
      </c>
      <c r="D100" s="187" t="s">
        <v>56</v>
      </c>
      <c r="E100" s="185">
        <v>42.18</v>
      </c>
      <c r="F100" s="131">
        <v>40</v>
      </c>
      <c r="G100" s="17"/>
    </row>
    <row r="101" spans="1:7" ht="12.75">
      <c r="A101" s="131">
        <v>32</v>
      </c>
      <c r="B101" s="153" t="s">
        <v>602</v>
      </c>
      <c r="C101" s="131" t="s">
        <v>1085</v>
      </c>
      <c r="D101" s="187" t="s">
        <v>1794</v>
      </c>
      <c r="E101" s="185">
        <v>102.6</v>
      </c>
      <c r="F101" s="131">
        <v>98</v>
      </c>
      <c r="G101" s="17"/>
    </row>
    <row r="102" spans="1:7" ht="12.75">
      <c r="A102" s="131">
        <v>33</v>
      </c>
      <c r="B102" s="153" t="s">
        <v>1632</v>
      </c>
      <c r="C102" s="131" t="s">
        <v>1085</v>
      </c>
      <c r="D102" s="187" t="s">
        <v>1833</v>
      </c>
      <c r="E102" s="185">
        <v>108.3</v>
      </c>
      <c r="F102" s="131">
        <v>104</v>
      </c>
      <c r="G102" s="17"/>
    </row>
    <row r="103" spans="1:7" ht="12.75">
      <c r="A103" s="131">
        <v>34</v>
      </c>
      <c r="B103" s="153" t="s">
        <v>414</v>
      </c>
      <c r="C103" s="131" t="s">
        <v>1085</v>
      </c>
      <c r="D103" s="187" t="s">
        <v>448</v>
      </c>
      <c r="E103" s="185">
        <v>17.1</v>
      </c>
      <c r="F103" s="131">
        <v>15</v>
      </c>
      <c r="G103" s="17"/>
    </row>
    <row r="104" spans="1:7" ht="12.75">
      <c r="A104" s="131">
        <v>35</v>
      </c>
      <c r="B104" s="153" t="s">
        <v>631</v>
      </c>
      <c r="C104" s="131" t="s">
        <v>1085</v>
      </c>
      <c r="D104" s="187" t="s">
        <v>926</v>
      </c>
      <c r="E104" s="185">
        <v>57</v>
      </c>
      <c r="F104" s="131">
        <v>55</v>
      </c>
      <c r="G104" s="17"/>
    </row>
    <row r="105" spans="1:7" ht="12.75">
      <c r="A105" s="131">
        <v>36</v>
      </c>
      <c r="B105" s="153" t="s">
        <v>633</v>
      </c>
      <c r="C105" s="131" t="s">
        <v>1085</v>
      </c>
      <c r="D105" s="187" t="s">
        <v>677</v>
      </c>
      <c r="E105" s="185">
        <v>39.9</v>
      </c>
      <c r="F105" s="131">
        <v>38</v>
      </c>
      <c r="G105" s="17"/>
    </row>
    <row r="106" spans="1:7" ht="12.75">
      <c r="A106" s="131">
        <v>37</v>
      </c>
      <c r="B106" s="153" t="s">
        <v>1343</v>
      </c>
      <c r="C106" s="131" t="s">
        <v>1085</v>
      </c>
      <c r="D106" s="187" t="s">
        <v>1330</v>
      </c>
      <c r="E106" s="185">
        <v>101.46</v>
      </c>
      <c r="F106" s="131">
        <v>96</v>
      </c>
      <c r="G106" s="17"/>
    </row>
    <row r="107" spans="1:7" ht="12.75">
      <c r="A107" s="131">
        <v>38</v>
      </c>
      <c r="B107" s="153" t="s">
        <v>1773</v>
      </c>
      <c r="C107" s="131" t="s">
        <v>1085</v>
      </c>
      <c r="D107" s="187" t="s">
        <v>1092</v>
      </c>
      <c r="E107" s="185">
        <v>64.98</v>
      </c>
      <c r="F107" s="131">
        <v>62</v>
      </c>
      <c r="G107" s="17"/>
    </row>
    <row r="108" spans="1:7" ht="12.75">
      <c r="A108" s="131">
        <v>39</v>
      </c>
      <c r="B108" s="153" t="s">
        <v>17</v>
      </c>
      <c r="C108" s="131" t="s">
        <v>1085</v>
      </c>
      <c r="D108" s="187" t="s">
        <v>1218</v>
      </c>
      <c r="E108" s="185">
        <v>52.44</v>
      </c>
      <c r="F108" s="131">
        <v>50</v>
      </c>
      <c r="G108" s="17"/>
    </row>
    <row r="109" spans="1:7" ht="12.75">
      <c r="A109" s="131">
        <v>40</v>
      </c>
      <c r="B109" s="153" t="s">
        <v>779</v>
      </c>
      <c r="C109" s="131" t="s">
        <v>1085</v>
      </c>
      <c r="D109" s="187" t="s">
        <v>1100</v>
      </c>
      <c r="E109" s="185">
        <v>57</v>
      </c>
      <c r="F109" s="131">
        <v>54</v>
      </c>
      <c r="G109" s="17"/>
    </row>
    <row r="110" spans="1:7" ht="12.75">
      <c r="A110" s="126">
        <v>41</v>
      </c>
      <c r="B110" s="188" t="s">
        <v>1570</v>
      </c>
      <c r="C110" s="126" t="s">
        <v>1517</v>
      </c>
      <c r="D110" s="189" t="s">
        <v>1860</v>
      </c>
      <c r="E110" s="190">
        <v>8</v>
      </c>
      <c r="F110" s="126">
        <v>7.6</v>
      </c>
      <c r="G110" s="17"/>
    </row>
    <row r="111" spans="1:7" ht="15.75">
      <c r="A111" s="240" t="s">
        <v>570</v>
      </c>
      <c r="B111" s="276"/>
      <c r="C111" s="276"/>
      <c r="D111" s="276"/>
      <c r="E111" s="276"/>
      <c r="F111" s="276"/>
      <c r="G111" s="276"/>
    </row>
    <row r="112" spans="1:7" ht="15.75" customHeight="1">
      <c r="A112" s="104">
        <v>1</v>
      </c>
      <c r="B112" s="166" t="s">
        <v>1902</v>
      </c>
      <c r="C112" s="104" t="s">
        <v>1517</v>
      </c>
      <c r="D112" s="166" t="s">
        <v>1628</v>
      </c>
      <c r="E112" s="136">
        <v>5.12</v>
      </c>
      <c r="F112" s="104">
        <v>4.61</v>
      </c>
      <c r="G112" s="17"/>
    </row>
    <row r="113" spans="1:7" ht="12.75">
      <c r="A113" s="104">
        <v>2</v>
      </c>
      <c r="B113" s="166" t="s">
        <v>102</v>
      </c>
      <c r="C113" s="104" t="s">
        <v>1517</v>
      </c>
      <c r="D113" s="166" t="s">
        <v>1348</v>
      </c>
      <c r="E113" s="136">
        <v>5.3</v>
      </c>
      <c r="F113" s="104">
        <v>4.76</v>
      </c>
      <c r="G113" s="17"/>
    </row>
    <row r="114" spans="1:7" ht="15.75">
      <c r="A114" s="240" t="s">
        <v>571</v>
      </c>
      <c r="B114" s="276"/>
      <c r="C114" s="276"/>
      <c r="D114" s="276"/>
      <c r="E114" s="276"/>
      <c r="F114" s="276"/>
      <c r="G114" s="276"/>
    </row>
    <row r="115" spans="1:7" ht="24.75" customHeight="1">
      <c r="A115" s="131">
        <v>1</v>
      </c>
      <c r="B115" s="153" t="s">
        <v>515</v>
      </c>
      <c r="C115" s="131" t="s">
        <v>1517</v>
      </c>
      <c r="D115" s="133" t="s">
        <v>80</v>
      </c>
      <c r="E115" s="154">
        <v>26.81</v>
      </c>
      <c r="F115" s="131">
        <v>24.9</v>
      </c>
      <c r="G115" s="17"/>
    </row>
    <row r="116" spans="1:7" ht="22.5">
      <c r="A116" s="131">
        <v>2</v>
      </c>
      <c r="B116" s="153" t="s">
        <v>503</v>
      </c>
      <c r="C116" s="131" t="s">
        <v>1517</v>
      </c>
      <c r="D116" s="133" t="s">
        <v>1361</v>
      </c>
      <c r="E116" s="154">
        <v>13.7</v>
      </c>
      <c r="F116" s="131">
        <v>12.68</v>
      </c>
      <c r="G116" s="17"/>
    </row>
    <row r="117" spans="1:7" ht="22.5">
      <c r="A117" s="131">
        <v>3</v>
      </c>
      <c r="B117" s="153" t="s">
        <v>504</v>
      </c>
      <c r="C117" s="131" t="s">
        <v>1517</v>
      </c>
      <c r="D117" s="133" t="s">
        <v>1360</v>
      </c>
      <c r="E117" s="154">
        <v>13.7</v>
      </c>
      <c r="F117" s="131">
        <v>12.68</v>
      </c>
      <c r="G117" s="17"/>
    </row>
    <row r="118" spans="1:7" ht="12.75">
      <c r="A118" s="131">
        <v>4</v>
      </c>
      <c r="B118" s="153" t="s">
        <v>951</v>
      </c>
      <c r="C118" s="131" t="s">
        <v>1517</v>
      </c>
      <c r="D118" s="133" t="s">
        <v>514</v>
      </c>
      <c r="E118" s="154">
        <v>16.5</v>
      </c>
      <c r="F118" s="131">
        <v>15.3</v>
      </c>
      <c r="G118" s="17"/>
    </row>
    <row r="119" spans="1:7" ht="12.75">
      <c r="A119" s="131">
        <v>5</v>
      </c>
      <c r="B119" s="153" t="s">
        <v>1168</v>
      </c>
      <c r="C119" s="131" t="s">
        <v>1517</v>
      </c>
      <c r="D119" s="133" t="s">
        <v>706</v>
      </c>
      <c r="E119" s="154">
        <v>19</v>
      </c>
      <c r="F119" s="131">
        <v>17</v>
      </c>
      <c r="G119" s="17"/>
    </row>
    <row r="120" spans="1:7" ht="12.75">
      <c r="A120" s="131">
        <v>6</v>
      </c>
      <c r="B120" s="153" t="s">
        <v>1171</v>
      </c>
      <c r="C120" s="131" t="s">
        <v>1517</v>
      </c>
      <c r="D120" s="133" t="s">
        <v>1489</v>
      </c>
      <c r="E120" s="154">
        <v>18</v>
      </c>
      <c r="F120" s="131">
        <v>16.5</v>
      </c>
      <c r="G120" s="17"/>
    </row>
    <row r="121" spans="1:7" ht="15.75" customHeight="1">
      <c r="A121" s="131">
        <v>7</v>
      </c>
      <c r="B121" s="153" t="s">
        <v>925</v>
      </c>
      <c r="C121" s="131" t="s">
        <v>1517</v>
      </c>
      <c r="D121" s="133" t="s">
        <v>40</v>
      </c>
      <c r="E121" s="154">
        <v>6.83</v>
      </c>
      <c r="F121" s="131">
        <v>6.15</v>
      </c>
      <c r="G121" s="17"/>
    </row>
    <row r="122" spans="1:7" ht="12.75">
      <c r="A122" s="131">
        <v>8</v>
      </c>
      <c r="B122" s="153" t="s">
        <v>1546</v>
      </c>
      <c r="C122" s="131" t="s">
        <v>1517</v>
      </c>
      <c r="D122" s="133" t="s">
        <v>880</v>
      </c>
      <c r="E122" s="154">
        <v>9.56</v>
      </c>
      <c r="F122" s="131">
        <v>8.61</v>
      </c>
      <c r="G122" s="17"/>
    </row>
    <row r="123" spans="1:7" ht="15.75">
      <c r="A123" s="240" t="s">
        <v>572</v>
      </c>
      <c r="B123" s="276"/>
      <c r="C123" s="276"/>
      <c r="D123" s="276"/>
      <c r="E123" s="276"/>
      <c r="F123" s="276"/>
      <c r="G123" s="276"/>
    </row>
    <row r="124" spans="1:7" ht="12.75">
      <c r="A124" s="104">
        <v>1</v>
      </c>
      <c r="B124" s="170" t="s">
        <v>1826</v>
      </c>
      <c r="C124" s="104" t="s">
        <v>1747</v>
      </c>
      <c r="D124" s="182" t="s">
        <v>128</v>
      </c>
      <c r="E124" s="136">
        <v>9.5</v>
      </c>
      <c r="F124" s="104">
        <v>8.6</v>
      </c>
      <c r="G124" s="17"/>
    </row>
    <row r="125" spans="1:7" ht="12.75">
      <c r="A125" s="104">
        <v>2</v>
      </c>
      <c r="B125" s="170" t="s">
        <v>907</v>
      </c>
      <c r="C125" s="104" t="s">
        <v>1747</v>
      </c>
      <c r="D125" s="182" t="s">
        <v>1834</v>
      </c>
      <c r="E125" s="136">
        <v>10</v>
      </c>
      <c r="F125" s="104">
        <v>9.1</v>
      </c>
      <c r="G125" s="17"/>
    </row>
    <row r="126" spans="1:7" ht="12.75">
      <c r="A126" s="104">
        <v>3</v>
      </c>
      <c r="B126" s="170" t="s">
        <v>76</v>
      </c>
      <c r="C126" s="104" t="s">
        <v>1747</v>
      </c>
      <c r="D126" s="182" t="s">
        <v>396</v>
      </c>
      <c r="E126" s="174">
        <v>36.9</v>
      </c>
      <c r="F126" s="104">
        <v>33.3</v>
      </c>
      <c r="G126" s="17"/>
    </row>
    <row r="127" spans="1:7" ht="12.75">
      <c r="A127" s="104">
        <v>4</v>
      </c>
      <c r="B127" s="170" t="s">
        <v>95</v>
      </c>
      <c r="C127" s="104" t="s">
        <v>1747</v>
      </c>
      <c r="D127" s="182" t="s">
        <v>1712</v>
      </c>
      <c r="E127" s="174">
        <v>11</v>
      </c>
      <c r="F127" s="104">
        <v>10.1</v>
      </c>
      <c r="G127" s="17"/>
    </row>
    <row r="128" spans="1:7" ht="12.75">
      <c r="A128" s="104">
        <v>5</v>
      </c>
      <c r="B128" s="170" t="s">
        <v>269</v>
      </c>
      <c r="C128" s="104" t="s">
        <v>1886</v>
      </c>
      <c r="D128" s="182" t="s">
        <v>1227</v>
      </c>
      <c r="E128" s="174">
        <v>24.6</v>
      </c>
      <c r="F128" s="104">
        <v>22.2</v>
      </c>
      <c r="G128" s="17"/>
    </row>
    <row r="129" spans="1:7" ht="15.75" customHeight="1">
      <c r="A129" s="104">
        <v>6</v>
      </c>
      <c r="B129" s="170" t="s">
        <v>405</v>
      </c>
      <c r="C129" s="104" t="s">
        <v>1747</v>
      </c>
      <c r="D129" s="182" t="s">
        <v>636</v>
      </c>
      <c r="E129" s="136">
        <v>14.1</v>
      </c>
      <c r="F129" s="104">
        <v>12.9</v>
      </c>
      <c r="G129" s="17"/>
    </row>
    <row r="130" spans="1:7" ht="12.75">
      <c r="A130" s="104">
        <v>7</v>
      </c>
      <c r="B130" s="170" t="s">
        <v>506</v>
      </c>
      <c r="C130" s="104" t="s">
        <v>1747</v>
      </c>
      <c r="D130" s="182" t="s">
        <v>1739</v>
      </c>
      <c r="E130" s="183">
        <v>47</v>
      </c>
      <c r="F130" s="104">
        <v>43</v>
      </c>
      <c r="G130" s="17"/>
    </row>
    <row r="131" spans="1:7" ht="15.75">
      <c r="A131" s="240" t="s">
        <v>573</v>
      </c>
      <c r="B131" s="276"/>
      <c r="C131" s="276"/>
      <c r="D131" s="276"/>
      <c r="E131" s="276"/>
      <c r="F131" s="276"/>
      <c r="G131" s="276"/>
    </row>
    <row r="132" spans="1:7" ht="12.75">
      <c r="A132" s="211">
        <v>1</v>
      </c>
      <c r="B132" s="211" t="s">
        <v>1742</v>
      </c>
      <c r="C132" s="211" t="s">
        <v>1864</v>
      </c>
      <c r="D132" s="212" t="s">
        <v>101</v>
      </c>
      <c r="E132" s="213">
        <v>152.1</v>
      </c>
      <c r="F132" s="213">
        <v>146.25</v>
      </c>
      <c r="G132" s="214"/>
    </row>
    <row r="133" spans="1:7" ht="12.75">
      <c r="A133" s="211">
        <v>2</v>
      </c>
      <c r="B133" s="211" t="s">
        <v>248</v>
      </c>
      <c r="C133" s="211" t="s">
        <v>1864</v>
      </c>
      <c r="D133" s="212" t="s">
        <v>1312</v>
      </c>
      <c r="E133" s="213">
        <v>192.4</v>
      </c>
      <c r="F133" s="213">
        <v>185</v>
      </c>
      <c r="G133" s="214"/>
    </row>
    <row r="134" spans="1:7" ht="12.75">
      <c r="A134" s="211">
        <v>3</v>
      </c>
      <c r="B134" s="211" t="s">
        <v>254</v>
      </c>
      <c r="C134" s="211" t="s">
        <v>1864</v>
      </c>
      <c r="D134" s="212" t="s">
        <v>65</v>
      </c>
      <c r="E134" s="213">
        <v>369.2</v>
      </c>
      <c r="F134" s="213">
        <v>355</v>
      </c>
      <c r="G134" s="214"/>
    </row>
    <row r="135" spans="1:7" ht="12.75">
      <c r="A135" s="211">
        <v>4</v>
      </c>
      <c r="B135" s="211" t="s">
        <v>646</v>
      </c>
      <c r="C135" s="211" t="s">
        <v>1864</v>
      </c>
      <c r="D135" s="212" t="s">
        <v>837</v>
      </c>
      <c r="E135" s="213">
        <v>87.1</v>
      </c>
      <c r="F135" s="213">
        <v>83.75</v>
      </c>
      <c r="G135" s="214"/>
    </row>
    <row r="136" spans="1:7" ht="12.75">
      <c r="A136" s="211">
        <v>5</v>
      </c>
      <c r="B136" s="211" t="s">
        <v>597</v>
      </c>
      <c r="C136" s="211" t="s">
        <v>1864</v>
      </c>
      <c r="D136" s="212" t="s">
        <v>762</v>
      </c>
      <c r="E136" s="213">
        <v>62.4</v>
      </c>
      <c r="F136" s="213">
        <v>60</v>
      </c>
      <c r="G136" s="214"/>
    </row>
    <row r="137" spans="1:7" ht="12.75">
      <c r="A137" s="211">
        <v>6</v>
      </c>
      <c r="B137" s="211" t="s">
        <v>192</v>
      </c>
      <c r="C137" s="211" t="s">
        <v>1864</v>
      </c>
      <c r="D137" s="212" t="s">
        <v>971</v>
      </c>
      <c r="E137" s="213">
        <v>63.7</v>
      </c>
      <c r="F137" s="213">
        <v>61.25</v>
      </c>
      <c r="G137" s="214"/>
    </row>
    <row r="138" spans="1:7" ht="12.75">
      <c r="A138" s="211">
        <v>7</v>
      </c>
      <c r="B138" s="211" t="s">
        <v>194</v>
      </c>
      <c r="C138" s="211" t="s">
        <v>1864</v>
      </c>
      <c r="D138" s="212" t="s">
        <v>189</v>
      </c>
      <c r="E138" s="213">
        <v>48.75</v>
      </c>
      <c r="F138" s="213">
        <v>46.88</v>
      </c>
      <c r="G138" s="214"/>
    </row>
    <row r="139" spans="1:7" ht="12.75">
      <c r="A139" s="211">
        <v>8</v>
      </c>
      <c r="B139" s="211" t="s">
        <v>1665</v>
      </c>
      <c r="C139" s="211" t="s">
        <v>1864</v>
      </c>
      <c r="D139" s="212" t="s">
        <v>1549</v>
      </c>
      <c r="E139" s="213">
        <v>114.4</v>
      </c>
      <c r="F139" s="213">
        <v>110</v>
      </c>
      <c r="G139" s="214"/>
    </row>
    <row r="140" spans="1:7" ht="16.5" customHeight="1">
      <c r="A140" s="211">
        <v>9</v>
      </c>
      <c r="B140" s="211" t="s">
        <v>744</v>
      </c>
      <c r="C140" s="211" t="s">
        <v>1864</v>
      </c>
      <c r="D140" s="212" t="s">
        <v>99</v>
      </c>
      <c r="E140" s="213">
        <v>46.8</v>
      </c>
      <c r="F140" s="213">
        <v>45</v>
      </c>
      <c r="G140" s="214"/>
    </row>
    <row r="141" spans="1:7" ht="12.75">
      <c r="A141" s="211">
        <v>10</v>
      </c>
      <c r="B141" s="211" t="s">
        <v>1153</v>
      </c>
      <c r="C141" s="211" t="s">
        <v>1864</v>
      </c>
      <c r="D141" s="212" t="s">
        <v>1503</v>
      </c>
      <c r="E141" s="213">
        <v>49.4</v>
      </c>
      <c r="F141" s="213">
        <v>47.5</v>
      </c>
      <c r="G141" s="214"/>
    </row>
    <row r="142" spans="1:7" ht="12.75">
      <c r="A142" s="211">
        <v>11</v>
      </c>
      <c r="B142" s="211" t="s">
        <v>1839</v>
      </c>
      <c r="C142" s="211" t="s">
        <v>1864</v>
      </c>
      <c r="D142" s="212" t="s">
        <v>1552</v>
      </c>
      <c r="E142" s="213">
        <v>27.3</v>
      </c>
      <c r="F142" s="213">
        <v>26.25</v>
      </c>
      <c r="G142" s="214"/>
    </row>
    <row r="143" spans="1:7" ht="12.75" customHeight="1">
      <c r="A143" s="211">
        <v>12</v>
      </c>
      <c r="B143" s="211" t="s">
        <v>1736</v>
      </c>
      <c r="C143" s="211" t="s">
        <v>1864</v>
      </c>
      <c r="D143" s="212" t="s">
        <v>147</v>
      </c>
      <c r="E143" s="213">
        <v>292.5</v>
      </c>
      <c r="F143" s="213">
        <v>281.25</v>
      </c>
      <c r="G143" s="214"/>
    </row>
    <row r="144" spans="1:7" ht="12.75">
      <c r="A144" s="211">
        <v>13</v>
      </c>
      <c r="B144" s="211" t="s">
        <v>190</v>
      </c>
      <c r="C144" s="211" t="s">
        <v>1864</v>
      </c>
      <c r="D144" s="212" t="s">
        <v>1768</v>
      </c>
      <c r="E144" s="213">
        <v>84.5</v>
      </c>
      <c r="F144" s="213">
        <v>81.25</v>
      </c>
      <c r="G144" s="214"/>
    </row>
    <row r="145" spans="1:7" ht="20.25" customHeight="1">
      <c r="A145" s="211">
        <v>14</v>
      </c>
      <c r="B145" s="211" t="s">
        <v>1652</v>
      </c>
      <c r="C145" s="211" t="s">
        <v>1864</v>
      </c>
      <c r="D145" s="212" t="s">
        <v>1653</v>
      </c>
      <c r="E145" s="213">
        <v>139.1</v>
      </c>
      <c r="F145" s="213">
        <v>133.75</v>
      </c>
      <c r="G145" s="214"/>
    </row>
    <row r="146" spans="1:7" ht="27" customHeight="1">
      <c r="A146" s="211">
        <v>15</v>
      </c>
      <c r="B146" s="211" t="s">
        <v>1654</v>
      </c>
      <c r="C146" s="211" t="s">
        <v>1864</v>
      </c>
      <c r="D146" s="212" t="s">
        <v>1655</v>
      </c>
      <c r="E146" s="213">
        <v>166.4</v>
      </c>
      <c r="F146" s="213">
        <v>160</v>
      </c>
      <c r="G146" s="214"/>
    </row>
    <row r="147" spans="1:7" ht="15.75" customHeight="1">
      <c r="A147" s="211">
        <v>16</v>
      </c>
      <c r="B147" s="211" t="s">
        <v>1656</v>
      </c>
      <c r="C147" s="211" t="s">
        <v>1864</v>
      </c>
      <c r="D147" s="212" t="s">
        <v>1657</v>
      </c>
      <c r="E147" s="213">
        <v>74.1</v>
      </c>
      <c r="F147" s="213">
        <v>71.25</v>
      </c>
      <c r="G147" s="214"/>
    </row>
    <row r="282" spans="92:114" ht="15.75" customHeight="1"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</row>
    <row r="283" spans="92:114" ht="15.75" customHeight="1"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</row>
    <row r="284" spans="92:114" ht="15.75" customHeight="1"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</row>
    <row r="285" spans="92:114" ht="15.75" customHeight="1"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</row>
    <row r="286" spans="92:114" ht="15.75" customHeight="1"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</row>
    <row r="287" spans="92:114" ht="15.75" customHeight="1"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</row>
    <row r="288" spans="92:114" ht="15.75" customHeight="1"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</row>
    <row r="289" spans="92:114" ht="15.75" customHeight="1"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</row>
    <row r="290" spans="92:114" ht="15.75" customHeight="1"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</row>
    <row r="291" spans="92:114" ht="15.75" customHeight="1"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</row>
    <row r="292" spans="92:114" ht="15.75" customHeight="1"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</row>
    <row r="293" spans="92:114" ht="15.75" customHeight="1"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</row>
    <row r="294" spans="92:114" ht="15.75" customHeight="1"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</row>
    <row r="295" spans="92:114" ht="15.75" customHeight="1"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</row>
    <row r="296" spans="92:114" ht="15.75" customHeight="1"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</row>
    <row r="297" spans="92:114" ht="15.75" customHeight="1"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</row>
    <row r="298" spans="92:114" ht="15.75" customHeight="1"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</row>
    <row r="299" spans="92:114" ht="15.75" customHeight="1"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</row>
    <row r="300" spans="92:114" ht="15.75" customHeight="1"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</row>
    <row r="301" spans="92:114" ht="15.75" customHeight="1"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</row>
    <row r="302" spans="92:114" ht="15.75" customHeight="1"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</row>
    <row r="303" spans="92:114" ht="15.75" customHeight="1"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</row>
    <row r="304" spans="92:114" ht="15.75" customHeight="1"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</row>
    <row r="305" spans="92:114" ht="15.75" customHeight="1"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</row>
    <row r="306" spans="92:114" ht="15.75" customHeight="1"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</row>
    <row r="307" spans="92:114" ht="15.75" customHeight="1"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</row>
    <row r="308" spans="92:114" ht="15.75" customHeight="1"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</row>
    <row r="309" spans="92:114" ht="15.75" customHeight="1"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</row>
    <row r="310" spans="92:114" ht="15.75" customHeight="1"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</row>
    <row r="311" spans="92:114" ht="15.75" customHeight="1"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</row>
    <row r="312" spans="92:114" ht="15.75" customHeight="1"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</row>
    <row r="313" spans="92:114" ht="15.75" customHeight="1"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</row>
    <row r="314" spans="92:114" ht="15.75" customHeight="1"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</row>
    <row r="315" spans="92:114" ht="15.75" customHeight="1"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</row>
    <row r="316" spans="92:114" ht="15.75" customHeight="1"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</row>
    <row r="317" spans="92:114" ht="15.75" customHeight="1"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</row>
    <row r="318" spans="92:114" ht="15.75" customHeight="1"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</row>
    <row r="319" spans="92:114" ht="15.75" customHeight="1"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</row>
    <row r="320" spans="92:114" ht="15.75" customHeight="1"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</row>
    <row r="321" spans="92:114" ht="15.75" customHeight="1"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</row>
    <row r="322" spans="92:114" ht="15.75" customHeight="1"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</row>
    <row r="323" spans="92:114" ht="15.75" customHeight="1"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</row>
    <row r="324" spans="92:114" ht="15.75" customHeight="1"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</row>
    <row r="325" spans="92:114" ht="15.75" customHeight="1"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</row>
    <row r="326" spans="8:114" ht="15.75" customHeight="1"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</row>
    <row r="327" spans="8:114" ht="15.75" customHeight="1"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</row>
    <row r="328" spans="8:114" ht="15.75" customHeight="1"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</row>
    <row r="329" spans="8:114" ht="15.75" customHeight="1"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</row>
    <row r="330" spans="8:114" ht="15.75" customHeight="1"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</row>
    <row r="331" spans="8:114" ht="15.75" customHeight="1"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</row>
    <row r="332" spans="8:114" ht="15.75" customHeight="1"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</row>
    <row r="333" spans="8:114" ht="15.75" customHeight="1"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</row>
    <row r="334" spans="8:114" ht="15.75" customHeight="1"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</row>
    <row r="335" spans="8:114" ht="15.75" customHeight="1"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</row>
    <row r="336" spans="8:114" ht="15.75" customHeight="1"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</row>
    <row r="337" spans="8:114" ht="15.75" customHeight="1"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</row>
    <row r="338" spans="8:114" ht="15.75" customHeight="1"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</row>
    <row r="339" spans="8:114" ht="15.75" customHeight="1"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</row>
    <row r="340" spans="8:114" ht="15.75" customHeight="1"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</row>
    <row r="341" spans="8:114" ht="15.75" customHeight="1"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</row>
    <row r="342" spans="8:114" ht="15.75" customHeight="1"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</row>
    <row r="343" spans="8:114" ht="15.75" customHeight="1"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</row>
    <row r="344" spans="8:114" ht="15.75" customHeight="1"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</row>
    <row r="345" spans="8:114" ht="15.75" customHeight="1"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</row>
    <row r="346" spans="8:114" ht="15.75" customHeight="1"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</row>
    <row r="347" spans="8:114" ht="15.75" customHeight="1"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</row>
    <row r="348" spans="8:114" ht="15.75" customHeight="1"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</row>
    <row r="349" spans="8:114" ht="15.75" customHeight="1"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</row>
    <row r="350" spans="8:114" ht="15.75" customHeight="1"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</row>
    <row r="351" spans="8:114" ht="15.75" customHeight="1"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</row>
    <row r="352" spans="8:114" ht="15.75" customHeight="1"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</row>
    <row r="353" spans="8:114" ht="15.75" customHeight="1"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</row>
    <row r="354" spans="8:114" ht="15.75" customHeight="1"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</row>
    <row r="355" spans="8:114" ht="15.75" customHeight="1"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</row>
    <row r="356" spans="8:114" ht="15.75" customHeight="1"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</row>
    <row r="357" spans="8:114" ht="15.75" customHeight="1"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</row>
    <row r="358" spans="8:114" ht="15.75" customHeight="1"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</row>
    <row r="359" spans="8:114" ht="15.75" customHeight="1"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</row>
    <row r="360" spans="8:114" ht="15.75" customHeight="1"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</row>
    <row r="361" spans="8:114" ht="15.75" customHeight="1"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</row>
    <row r="362" spans="8:114" ht="15.75" customHeight="1"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</row>
    <row r="363" spans="8:114" ht="15.75" customHeight="1"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</row>
    <row r="364" spans="8:114" ht="15.75" customHeight="1"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</row>
    <row r="365" spans="8:114" ht="15.75" customHeight="1"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</row>
    <row r="366" spans="8:114" ht="15.75" customHeight="1"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</row>
    <row r="367" spans="8:114" ht="15.75" customHeight="1"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</row>
    <row r="368" spans="8:114" ht="15.75" customHeight="1"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  <c r="DF368" s="33"/>
      <c r="DG368" s="33"/>
      <c r="DH368" s="33"/>
      <c r="DI368" s="33"/>
      <c r="DJ368" s="33"/>
    </row>
    <row r="369" spans="8:114" ht="15.75" customHeight="1"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  <c r="DC369" s="33"/>
      <c r="DD369" s="33"/>
      <c r="DE369" s="33"/>
      <c r="DF369" s="33"/>
      <c r="DG369" s="33"/>
      <c r="DH369" s="33"/>
      <c r="DI369" s="33"/>
      <c r="DJ369" s="33"/>
    </row>
    <row r="370" spans="8:114" ht="15.75" customHeight="1"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</row>
    <row r="371" spans="8:114" ht="15.75" customHeight="1"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</row>
    <row r="372" spans="8:114" ht="15.75" customHeight="1"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</row>
    <row r="373" spans="8:114" ht="15.75" customHeight="1"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  <c r="DB373" s="33"/>
      <c r="DC373" s="33"/>
      <c r="DD373" s="33"/>
      <c r="DE373" s="33"/>
      <c r="DF373" s="33"/>
      <c r="DG373" s="33"/>
      <c r="DH373" s="33"/>
      <c r="DI373" s="33"/>
      <c r="DJ373" s="33"/>
    </row>
    <row r="374" spans="8:114" ht="15.75" customHeight="1"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  <c r="DB374" s="33"/>
      <c r="DC374" s="33"/>
      <c r="DD374" s="33"/>
      <c r="DE374" s="33"/>
      <c r="DF374" s="33"/>
      <c r="DG374" s="33"/>
      <c r="DH374" s="33"/>
      <c r="DI374" s="33"/>
      <c r="DJ374" s="33"/>
    </row>
    <row r="375" spans="8:114" ht="15.75" customHeight="1"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</row>
    <row r="376" spans="8:114" ht="15.75" customHeight="1"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</row>
    <row r="377" spans="8:114" ht="15.75" customHeight="1"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</row>
    <row r="378" spans="8:114" ht="15.75" customHeight="1"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</row>
    <row r="379" spans="8:114" ht="15.75" customHeight="1"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</row>
    <row r="380" spans="8:114" ht="15.75" customHeight="1"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</row>
    <row r="381" spans="8:114" ht="15.75" customHeight="1"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</row>
    <row r="382" spans="8:114" ht="15.75" customHeight="1"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</row>
    <row r="383" spans="8:114" ht="15.75" customHeight="1"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</row>
    <row r="384" spans="8:114" ht="15.75" customHeight="1"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  <c r="DF384" s="33"/>
      <c r="DG384" s="33"/>
      <c r="DH384" s="33"/>
      <c r="DI384" s="33"/>
      <c r="DJ384" s="33"/>
    </row>
    <row r="385" spans="8:114" ht="15.75" customHeight="1"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  <c r="DB385" s="33"/>
      <c r="DC385" s="33"/>
      <c r="DD385" s="33"/>
      <c r="DE385" s="33"/>
      <c r="DF385" s="33"/>
      <c r="DG385" s="33"/>
      <c r="DH385" s="33"/>
      <c r="DI385" s="33"/>
      <c r="DJ385" s="33"/>
    </row>
    <row r="386" spans="8:114" ht="15.75" customHeight="1"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  <c r="DG386" s="33"/>
      <c r="DH386" s="33"/>
      <c r="DI386" s="33"/>
      <c r="DJ386" s="33"/>
    </row>
    <row r="387" spans="8:114" ht="15.75" customHeight="1"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  <c r="DG387" s="33"/>
      <c r="DH387" s="33"/>
      <c r="DI387" s="33"/>
      <c r="DJ387" s="33"/>
    </row>
    <row r="388" spans="8:114" ht="15.75" customHeight="1"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  <c r="DG388" s="33"/>
      <c r="DH388" s="33"/>
      <c r="DI388" s="33"/>
      <c r="DJ388" s="33"/>
    </row>
    <row r="389" spans="8:114" ht="15.75" customHeight="1"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</row>
    <row r="390" spans="8:114" ht="15.75" customHeight="1"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  <c r="DF390" s="33"/>
      <c r="DG390" s="33"/>
      <c r="DH390" s="33"/>
      <c r="DI390" s="33"/>
      <c r="DJ390" s="33"/>
    </row>
    <row r="391" spans="8:114" ht="15.75" customHeight="1"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  <c r="DG391" s="33"/>
      <c r="DH391" s="33"/>
      <c r="DI391" s="33"/>
      <c r="DJ391" s="33"/>
    </row>
    <row r="392" spans="8:114" ht="15.75" customHeight="1"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  <c r="DG392" s="33"/>
      <c r="DH392" s="33"/>
      <c r="DI392" s="33"/>
      <c r="DJ392" s="33"/>
    </row>
    <row r="393" spans="8:114" ht="15.75" customHeight="1"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  <c r="DB393" s="33"/>
      <c r="DC393" s="33"/>
      <c r="DD393" s="33"/>
      <c r="DE393" s="33"/>
      <c r="DF393" s="33"/>
      <c r="DG393" s="33"/>
      <c r="DH393" s="33"/>
      <c r="DI393" s="33"/>
      <c r="DJ393" s="33"/>
    </row>
    <row r="394" spans="8:114" ht="15.75" customHeight="1"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  <c r="DG394" s="33"/>
      <c r="DH394" s="33"/>
      <c r="DI394" s="33"/>
      <c r="DJ394" s="33"/>
    </row>
    <row r="395" spans="8:114" ht="15.75" customHeight="1"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  <c r="DB395" s="33"/>
      <c r="DC395" s="33"/>
      <c r="DD395" s="33"/>
      <c r="DE395" s="33"/>
      <c r="DF395" s="33"/>
      <c r="DG395" s="33"/>
      <c r="DH395" s="33"/>
      <c r="DI395" s="33"/>
      <c r="DJ395" s="33"/>
    </row>
    <row r="396" spans="8:114" ht="15.75" customHeight="1"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  <c r="DB396" s="33"/>
      <c r="DC396" s="33"/>
      <c r="DD396" s="33"/>
      <c r="DE396" s="33"/>
      <c r="DF396" s="33"/>
      <c r="DG396" s="33"/>
      <c r="DH396" s="33"/>
      <c r="DI396" s="33"/>
      <c r="DJ396" s="33"/>
    </row>
    <row r="397" spans="8:114" ht="15.75" customHeight="1"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  <c r="DF397" s="33"/>
      <c r="DG397" s="33"/>
      <c r="DH397" s="33"/>
      <c r="DI397" s="33"/>
      <c r="DJ397" s="33"/>
    </row>
    <row r="398" spans="8:114" ht="15.75" customHeight="1"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  <c r="DB398" s="33"/>
      <c r="DC398" s="33"/>
      <c r="DD398" s="33"/>
      <c r="DE398" s="33"/>
      <c r="DF398" s="33"/>
      <c r="DG398" s="33"/>
      <c r="DH398" s="33"/>
      <c r="DI398" s="33"/>
      <c r="DJ398" s="33"/>
    </row>
    <row r="399" spans="8:114" ht="15.75" customHeight="1"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  <c r="DF399" s="33"/>
      <c r="DG399" s="33"/>
      <c r="DH399" s="33"/>
      <c r="DI399" s="33"/>
      <c r="DJ399" s="33"/>
    </row>
    <row r="400" spans="8:114" ht="15.75" customHeight="1"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  <c r="DF400" s="33"/>
      <c r="DG400" s="33"/>
      <c r="DH400" s="33"/>
      <c r="DI400" s="33"/>
      <c r="DJ400" s="33"/>
    </row>
    <row r="401" spans="8:114" ht="15.75" customHeight="1"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  <c r="DG401" s="33"/>
      <c r="DH401" s="33"/>
      <c r="DI401" s="33"/>
      <c r="DJ401" s="33"/>
    </row>
    <row r="402" spans="8:114" ht="15.75" customHeight="1"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  <c r="CI402" s="33"/>
      <c r="CJ402" s="33"/>
      <c r="CK402" s="33"/>
      <c r="CL402" s="33"/>
      <c r="CM402" s="33"/>
      <c r="CN402" s="33"/>
      <c r="CO402" s="33"/>
      <c r="CP402" s="33"/>
      <c r="CQ402" s="33"/>
      <c r="CR402" s="33"/>
      <c r="CS402" s="33"/>
      <c r="CT402" s="33"/>
      <c r="CU402" s="33"/>
      <c r="CV402" s="33"/>
      <c r="CW402" s="33"/>
      <c r="CX402" s="33"/>
      <c r="CY402" s="33"/>
      <c r="CZ402" s="33"/>
      <c r="DA402" s="33"/>
      <c r="DB402" s="33"/>
      <c r="DC402" s="33"/>
      <c r="DD402" s="33"/>
      <c r="DE402" s="33"/>
      <c r="DF402" s="33"/>
      <c r="DG402" s="33"/>
      <c r="DH402" s="33"/>
      <c r="DI402" s="33"/>
      <c r="DJ402" s="33"/>
    </row>
    <row r="403" spans="8:114" ht="15.75" customHeight="1"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  <c r="CJ403" s="33"/>
      <c r="CK403" s="33"/>
      <c r="CL403" s="33"/>
      <c r="CM403" s="33"/>
      <c r="CN403" s="33"/>
      <c r="CO403" s="33"/>
      <c r="CP403" s="33"/>
      <c r="CQ403" s="33"/>
      <c r="CR403" s="33"/>
      <c r="CS403" s="33"/>
      <c r="CT403" s="33"/>
      <c r="CU403" s="33"/>
      <c r="CV403" s="33"/>
      <c r="CW403" s="33"/>
      <c r="CX403" s="33"/>
      <c r="CY403" s="33"/>
      <c r="CZ403" s="33"/>
      <c r="DA403" s="33"/>
      <c r="DB403" s="33"/>
      <c r="DC403" s="33"/>
      <c r="DD403" s="33"/>
      <c r="DE403" s="33"/>
      <c r="DF403" s="33"/>
      <c r="DG403" s="33"/>
      <c r="DH403" s="33"/>
      <c r="DI403" s="33"/>
      <c r="DJ403" s="33"/>
    </row>
    <row r="404" spans="8:114" ht="15.75" customHeight="1"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33"/>
      <c r="CM404" s="33"/>
      <c r="CN404" s="33"/>
      <c r="CO404" s="33"/>
      <c r="CP404" s="33"/>
      <c r="CQ404" s="33"/>
      <c r="CR404" s="33"/>
      <c r="CS404" s="33"/>
      <c r="CT404" s="33"/>
      <c r="CU404" s="33"/>
      <c r="CV404" s="33"/>
      <c r="CW404" s="33"/>
      <c r="CX404" s="33"/>
      <c r="CY404" s="33"/>
      <c r="CZ404" s="33"/>
      <c r="DA404" s="33"/>
      <c r="DB404" s="33"/>
      <c r="DC404" s="33"/>
      <c r="DD404" s="33"/>
      <c r="DE404" s="33"/>
      <c r="DF404" s="33"/>
      <c r="DG404" s="33"/>
      <c r="DH404" s="33"/>
      <c r="DI404" s="33"/>
      <c r="DJ404" s="33"/>
    </row>
    <row r="405" spans="8:114" ht="15.75" customHeight="1"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  <c r="CF405" s="33"/>
      <c r="CG405" s="33"/>
      <c r="CH405" s="33"/>
      <c r="CI405" s="33"/>
      <c r="CJ405" s="33"/>
      <c r="CK405" s="33"/>
      <c r="CL405" s="33"/>
      <c r="CM405" s="33"/>
      <c r="CN405" s="33"/>
      <c r="CO405" s="33"/>
      <c r="CP405" s="33"/>
      <c r="CQ405" s="33"/>
      <c r="CR405" s="33"/>
      <c r="CS405" s="33"/>
      <c r="CT405" s="33"/>
      <c r="CU405" s="33"/>
      <c r="CV405" s="33"/>
      <c r="CW405" s="33"/>
      <c r="CX405" s="33"/>
      <c r="CY405" s="33"/>
      <c r="CZ405" s="33"/>
      <c r="DA405" s="33"/>
      <c r="DB405" s="33"/>
      <c r="DC405" s="33"/>
      <c r="DD405" s="33"/>
      <c r="DE405" s="33"/>
      <c r="DF405" s="33"/>
      <c r="DG405" s="33"/>
      <c r="DH405" s="33"/>
      <c r="DI405" s="33"/>
      <c r="DJ405" s="33"/>
    </row>
    <row r="406" spans="8:114" ht="15.75" customHeight="1"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  <c r="BY406" s="33"/>
      <c r="BZ406" s="33"/>
      <c r="CA406" s="33"/>
      <c r="CB406" s="33"/>
      <c r="CC406" s="33"/>
      <c r="CD406" s="33"/>
      <c r="CE406" s="33"/>
      <c r="CF406" s="33"/>
      <c r="CG406" s="33"/>
      <c r="CH406" s="33"/>
      <c r="CI406" s="33"/>
      <c r="CJ406" s="33"/>
      <c r="CK406" s="33"/>
      <c r="CL406" s="33"/>
      <c r="CM406" s="33"/>
      <c r="CN406" s="33"/>
      <c r="CO406" s="33"/>
      <c r="CP406" s="33"/>
      <c r="CQ406" s="33"/>
      <c r="CR406" s="33"/>
      <c r="CS406" s="33"/>
      <c r="CT406" s="33"/>
      <c r="CU406" s="33"/>
      <c r="CV406" s="33"/>
      <c r="CW406" s="33"/>
      <c r="CX406" s="33"/>
      <c r="CY406" s="33"/>
      <c r="CZ406" s="33"/>
      <c r="DA406" s="33"/>
      <c r="DB406" s="33"/>
      <c r="DC406" s="33"/>
      <c r="DD406" s="33"/>
      <c r="DE406" s="33"/>
      <c r="DF406" s="33"/>
      <c r="DG406" s="33"/>
      <c r="DH406" s="33"/>
      <c r="DI406" s="33"/>
      <c r="DJ406" s="33"/>
    </row>
    <row r="407" spans="8:114" ht="15.75" customHeight="1"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  <c r="BY407" s="33"/>
      <c r="BZ407" s="33"/>
      <c r="CA407" s="33"/>
      <c r="CB407" s="33"/>
      <c r="CC407" s="33"/>
      <c r="CD407" s="33"/>
      <c r="CE407" s="33"/>
      <c r="CF407" s="33"/>
      <c r="CG407" s="33"/>
      <c r="CH407" s="33"/>
      <c r="CI407" s="33"/>
      <c r="CJ407" s="33"/>
      <c r="CK407" s="33"/>
      <c r="CL407" s="33"/>
      <c r="CM407" s="33"/>
      <c r="CN407" s="33"/>
      <c r="CO407" s="33"/>
      <c r="CP407" s="33"/>
      <c r="CQ407" s="33"/>
      <c r="CR407" s="33"/>
      <c r="CS407" s="33"/>
      <c r="CT407" s="33"/>
      <c r="CU407" s="33"/>
      <c r="CV407" s="33"/>
      <c r="CW407" s="33"/>
      <c r="CX407" s="33"/>
      <c r="CY407" s="33"/>
      <c r="CZ407" s="33"/>
      <c r="DA407" s="33"/>
      <c r="DB407" s="33"/>
      <c r="DC407" s="33"/>
      <c r="DD407" s="33"/>
      <c r="DE407" s="33"/>
      <c r="DF407" s="33"/>
      <c r="DG407" s="33"/>
      <c r="DH407" s="33"/>
      <c r="DI407" s="33"/>
      <c r="DJ407" s="33"/>
    </row>
    <row r="408" spans="8:114" ht="15.75" customHeight="1"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  <c r="BV408" s="33"/>
      <c r="BW408" s="33"/>
      <c r="BX408" s="33"/>
      <c r="BY408" s="33"/>
      <c r="BZ408" s="33"/>
      <c r="CA408" s="33"/>
      <c r="CB408" s="33"/>
      <c r="CC408" s="33"/>
      <c r="CD408" s="33"/>
      <c r="CE408" s="33"/>
      <c r="CF408" s="33"/>
      <c r="CG408" s="33"/>
      <c r="CH408" s="33"/>
      <c r="CI408" s="33"/>
      <c r="CJ408" s="33"/>
      <c r="CK408" s="33"/>
      <c r="CL408" s="33"/>
      <c r="CM408" s="33"/>
      <c r="CN408" s="33"/>
      <c r="CO408" s="33"/>
      <c r="CP408" s="33"/>
      <c r="CQ408" s="33"/>
      <c r="CR408" s="33"/>
      <c r="CS408" s="33"/>
      <c r="CT408" s="33"/>
      <c r="CU408" s="33"/>
      <c r="CV408" s="33"/>
      <c r="CW408" s="33"/>
      <c r="CX408" s="33"/>
      <c r="CY408" s="33"/>
      <c r="CZ408" s="33"/>
      <c r="DA408" s="33"/>
      <c r="DB408" s="33"/>
      <c r="DC408" s="33"/>
      <c r="DD408" s="33"/>
      <c r="DE408" s="33"/>
      <c r="DF408" s="33"/>
      <c r="DG408" s="33"/>
      <c r="DH408" s="33"/>
      <c r="DI408" s="33"/>
      <c r="DJ408" s="33"/>
    </row>
    <row r="409" spans="8:114" ht="15.75" customHeight="1"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  <c r="BY409" s="33"/>
      <c r="BZ409" s="33"/>
      <c r="CA409" s="33"/>
      <c r="CB409" s="33"/>
      <c r="CC409" s="33"/>
      <c r="CD409" s="33"/>
      <c r="CE409" s="33"/>
      <c r="CF409" s="33"/>
      <c r="CG409" s="33"/>
      <c r="CH409" s="33"/>
      <c r="CI409" s="33"/>
      <c r="CJ409" s="33"/>
      <c r="CK409" s="33"/>
      <c r="CL409" s="33"/>
      <c r="CM409" s="33"/>
      <c r="CN409" s="33"/>
      <c r="CO409" s="33"/>
      <c r="CP409" s="33"/>
      <c r="CQ409" s="33"/>
      <c r="CR409" s="33"/>
      <c r="CS409" s="33"/>
      <c r="CT409" s="33"/>
      <c r="CU409" s="33"/>
      <c r="CV409" s="33"/>
      <c r="CW409" s="33"/>
      <c r="CX409" s="33"/>
      <c r="CY409" s="33"/>
      <c r="CZ409" s="33"/>
      <c r="DA409" s="33"/>
      <c r="DB409" s="33"/>
      <c r="DC409" s="33"/>
      <c r="DD409" s="33"/>
      <c r="DE409" s="33"/>
      <c r="DF409" s="33"/>
      <c r="DG409" s="33"/>
      <c r="DH409" s="33"/>
      <c r="DI409" s="33"/>
      <c r="DJ409" s="33"/>
    </row>
    <row r="410" spans="8:114" ht="15.75" customHeight="1"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  <c r="CD410" s="33"/>
      <c r="CE410" s="33"/>
      <c r="CF410" s="33"/>
      <c r="CG410" s="33"/>
      <c r="CH410" s="33"/>
      <c r="CI410" s="33"/>
      <c r="CJ410" s="33"/>
      <c r="CK410" s="33"/>
      <c r="CL410" s="33"/>
      <c r="CM410" s="33"/>
      <c r="CN410" s="33"/>
      <c r="CO410" s="33"/>
      <c r="CP410" s="33"/>
      <c r="CQ410" s="33"/>
      <c r="CR410" s="33"/>
      <c r="CS410" s="33"/>
      <c r="CT410" s="33"/>
      <c r="CU410" s="33"/>
      <c r="CV410" s="33"/>
      <c r="CW410" s="33"/>
      <c r="CX410" s="33"/>
      <c r="CY410" s="33"/>
      <c r="CZ410" s="33"/>
      <c r="DA410" s="33"/>
      <c r="DB410" s="33"/>
      <c r="DC410" s="33"/>
      <c r="DD410" s="33"/>
      <c r="DE410" s="33"/>
      <c r="DF410" s="33"/>
      <c r="DG410" s="33"/>
      <c r="DH410" s="33"/>
      <c r="DI410" s="33"/>
      <c r="DJ410" s="33"/>
    </row>
    <row r="411" spans="8:114" ht="15.75" customHeight="1"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  <c r="BY411" s="33"/>
      <c r="BZ411" s="33"/>
      <c r="CA411" s="33"/>
      <c r="CB411" s="33"/>
      <c r="CC411" s="33"/>
      <c r="CD411" s="33"/>
      <c r="CE411" s="33"/>
      <c r="CF411" s="33"/>
      <c r="CG411" s="33"/>
      <c r="CH411" s="33"/>
      <c r="CI411" s="33"/>
      <c r="CJ411" s="33"/>
      <c r="CK411" s="33"/>
      <c r="CL411" s="33"/>
      <c r="CM411" s="33"/>
      <c r="CN411" s="33"/>
      <c r="CO411" s="33"/>
      <c r="CP411" s="33"/>
      <c r="CQ411" s="33"/>
      <c r="CR411" s="33"/>
      <c r="CS411" s="33"/>
      <c r="CT411" s="33"/>
      <c r="CU411" s="33"/>
      <c r="CV411" s="33"/>
      <c r="CW411" s="33"/>
      <c r="CX411" s="33"/>
      <c r="CY411" s="33"/>
      <c r="CZ411" s="33"/>
      <c r="DA411" s="33"/>
      <c r="DB411" s="33"/>
      <c r="DC411" s="33"/>
      <c r="DD411" s="33"/>
      <c r="DE411" s="33"/>
      <c r="DF411" s="33"/>
      <c r="DG411" s="33"/>
      <c r="DH411" s="33"/>
      <c r="DI411" s="33"/>
      <c r="DJ411" s="33"/>
    </row>
    <row r="412" spans="8:114" ht="15.75" customHeight="1"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  <c r="CF412" s="33"/>
      <c r="CG412" s="33"/>
      <c r="CH412" s="33"/>
      <c r="CI412" s="33"/>
      <c r="CJ412" s="33"/>
      <c r="CK412" s="33"/>
      <c r="CL412" s="33"/>
      <c r="CM412" s="33"/>
      <c r="CN412" s="33"/>
      <c r="CO412" s="33"/>
      <c r="CP412" s="33"/>
      <c r="CQ412" s="33"/>
      <c r="CR412" s="33"/>
      <c r="CS412" s="33"/>
      <c r="CT412" s="33"/>
      <c r="CU412" s="33"/>
      <c r="CV412" s="33"/>
      <c r="CW412" s="33"/>
      <c r="CX412" s="33"/>
      <c r="CY412" s="33"/>
      <c r="CZ412" s="33"/>
      <c r="DA412" s="33"/>
      <c r="DB412" s="33"/>
      <c r="DC412" s="33"/>
      <c r="DD412" s="33"/>
      <c r="DE412" s="33"/>
      <c r="DF412" s="33"/>
      <c r="DG412" s="33"/>
      <c r="DH412" s="33"/>
      <c r="DI412" s="33"/>
      <c r="DJ412" s="33"/>
    </row>
    <row r="413" spans="8:114" ht="15.75" customHeight="1"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  <c r="CD413" s="33"/>
      <c r="CE413" s="33"/>
      <c r="CF413" s="33"/>
      <c r="CG413" s="33"/>
      <c r="CH413" s="33"/>
      <c r="CI413" s="33"/>
      <c r="CJ413" s="33"/>
      <c r="CK413" s="33"/>
      <c r="CL413" s="33"/>
      <c r="CM413" s="33"/>
      <c r="CN413" s="33"/>
      <c r="CO413" s="33"/>
      <c r="CP413" s="33"/>
      <c r="CQ413" s="33"/>
      <c r="CR413" s="33"/>
      <c r="CS413" s="33"/>
      <c r="CT413" s="33"/>
      <c r="CU413" s="33"/>
      <c r="CV413" s="33"/>
      <c r="CW413" s="33"/>
      <c r="CX413" s="33"/>
      <c r="CY413" s="33"/>
      <c r="CZ413" s="33"/>
      <c r="DA413" s="33"/>
      <c r="DB413" s="33"/>
      <c r="DC413" s="33"/>
      <c r="DD413" s="33"/>
      <c r="DE413" s="33"/>
      <c r="DF413" s="33"/>
      <c r="DG413" s="33"/>
      <c r="DH413" s="33"/>
      <c r="DI413" s="33"/>
      <c r="DJ413" s="33"/>
    </row>
    <row r="414" spans="8:114" ht="15.75" customHeight="1"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33"/>
      <c r="CM414" s="33"/>
      <c r="CN414" s="33"/>
      <c r="CO414" s="33"/>
      <c r="CP414" s="33"/>
      <c r="CQ414" s="33"/>
      <c r="CR414" s="33"/>
      <c r="CS414" s="33"/>
      <c r="CT414" s="33"/>
      <c r="CU414" s="33"/>
      <c r="CV414" s="33"/>
      <c r="CW414" s="33"/>
      <c r="CX414" s="33"/>
      <c r="CY414" s="33"/>
      <c r="CZ414" s="33"/>
      <c r="DA414" s="33"/>
      <c r="DB414" s="33"/>
      <c r="DC414" s="33"/>
      <c r="DD414" s="33"/>
      <c r="DE414" s="33"/>
      <c r="DF414" s="33"/>
      <c r="DG414" s="33"/>
      <c r="DH414" s="33"/>
      <c r="DI414" s="33"/>
      <c r="DJ414" s="33"/>
    </row>
    <row r="415" spans="8:114" ht="15.75" customHeight="1"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CW415" s="33"/>
      <c r="CX415" s="33"/>
      <c r="CY415" s="33"/>
      <c r="CZ415" s="33"/>
      <c r="DA415" s="33"/>
      <c r="DB415" s="33"/>
      <c r="DC415" s="33"/>
      <c r="DD415" s="33"/>
      <c r="DE415" s="33"/>
      <c r="DF415" s="33"/>
      <c r="DG415" s="33"/>
      <c r="DH415" s="33"/>
      <c r="DI415" s="33"/>
      <c r="DJ415" s="33"/>
    </row>
    <row r="416" spans="8:114" ht="15.75" customHeight="1"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  <c r="CF416" s="33"/>
      <c r="CG416" s="33"/>
      <c r="CH416" s="33"/>
      <c r="CI416" s="33"/>
      <c r="CJ416" s="33"/>
      <c r="CK416" s="33"/>
      <c r="CL416" s="33"/>
      <c r="CM416" s="33"/>
      <c r="CN416" s="33"/>
      <c r="CO416" s="33"/>
      <c r="CP416" s="33"/>
      <c r="CQ416" s="33"/>
      <c r="CR416" s="33"/>
      <c r="CS416" s="33"/>
      <c r="CT416" s="33"/>
      <c r="CU416" s="33"/>
      <c r="CV416" s="33"/>
      <c r="CW416" s="33"/>
      <c r="CX416" s="33"/>
      <c r="CY416" s="33"/>
      <c r="CZ416" s="33"/>
      <c r="DA416" s="33"/>
      <c r="DB416" s="33"/>
      <c r="DC416" s="33"/>
      <c r="DD416" s="33"/>
      <c r="DE416" s="33"/>
      <c r="DF416" s="33"/>
      <c r="DG416" s="33"/>
      <c r="DH416" s="33"/>
      <c r="DI416" s="33"/>
      <c r="DJ416" s="33"/>
    </row>
    <row r="417" spans="8:114" ht="15.75" customHeight="1"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  <c r="CD417" s="33"/>
      <c r="CE417" s="33"/>
      <c r="CF417" s="33"/>
      <c r="CG417" s="33"/>
      <c r="CH417" s="33"/>
      <c r="CI417" s="33"/>
      <c r="CJ417" s="33"/>
      <c r="CK417" s="33"/>
      <c r="CL417" s="33"/>
      <c r="CM417" s="33"/>
      <c r="CN417" s="33"/>
      <c r="CO417" s="33"/>
      <c r="CP417" s="33"/>
      <c r="CQ417" s="33"/>
      <c r="CR417" s="33"/>
      <c r="CS417" s="33"/>
      <c r="CT417" s="33"/>
      <c r="CU417" s="33"/>
      <c r="CV417" s="33"/>
      <c r="CW417" s="33"/>
      <c r="CX417" s="33"/>
      <c r="CY417" s="33"/>
      <c r="CZ417" s="33"/>
      <c r="DA417" s="33"/>
      <c r="DB417" s="33"/>
      <c r="DC417" s="33"/>
      <c r="DD417" s="33"/>
      <c r="DE417" s="33"/>
      <c r="DF417" s="33"/>
      <c r="DG417" s="33"/>
      <c r="DH417" s="33"/>
      <c r="DI417" s="33"/>
      <c r="DJ417" s="33"/>
    </row>
    <row r="418" spans="8:114" ht="15.75" customHeight="1"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  <c r="CF418" s="33"/>
      <c r="CG418" s="33"/>
      <c r="CH418" s="33"/>
      <c r="CI418" s="33"/>
      <c r="CJ418" s="33"/>
      <c r="CK418" s="33"/>
      <c r="CL418" s="33"/>
      <c r="CM418" s="33"/>
      <c r="CN418" s="33"/>
      <c r="CO418" s="33"/>
      <c r="CP418" s="33"/>
      <c r="CQ418" s="33"/>
      <c r="CR418" s="33"/>
      <c r="CS418" s="33"/>
      <c r="CT418" s="33"/>
      <c r="CU418" s="33"/>
      <c r="CV418" s="33"/>
      <c r="CW418" s="33"/>
      <c r="CX418" s="33"/>
      <c r="CY418" s="33"/>
      <c r="CZ418" s="33"/>
      <c r="DA418" s="33"/>
      <c r="DB418" s="33"/>
      <c r="DC418" s="33"/>
      <c r="DD418" s="33"/>
      <c r="DE418" s="33"/>
      <c r="DF418" s="33"/>
      <c r="DG418" s="33"/>
      <c r="DH418" s="33"/>
      <c r="DI418" s="33"/>
      <c r="DJ418" s="33"/>
    </row>
    <row r="419" spans="8:114" ht="15.75" customHeight="1"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33"/>
      <c r="CM419" s="33"/>
      <c r="CN419" s="33"/>
      <c r="CO419" s="33"/>
      <c r="CP419" s="33"/>
      <c r="CQ419" s="33"/>
      <c r="CR419" s="33"/>
      <c r="CS419" s="33"/>
      <c r="CT419" s="33"/>
      <c r="CU419" s="33"/>
      <c r="CV419" s="33"/>
      <c r="CW419" s="33"/>
      <c r="CX419" s="33"/>
      <c r="CY419" s="33"/>
      <c r="CZ419" s="33"/>
      <c r="DA419" s="33"/>
      <c r="DB419" s="33"/>
      <c r="DC419" s="33"/>
      <c r="DD419" s="33"/>
      <c r="DE419" s="33"/>
      <c r="DF419" s="33"/>
      <c r="DG419" s="33"/>
      <c r="DH419" s="33"/>
      <c r="DI419" s="33"/>
      <c r="DJ419" s="33"/>
    </row>
    <row r="420" spans="8:114" ht="15.75" customHeight="1"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  <c r="CJ420" s="33"/>
      <c r="CK420" s="33"/>
      <c r="CL420" s="33"/>
      <c r="CM420" s="33"/>
      <c r="CN420" s="33"/>
      <c r="CO420" s="33"/>
      <c r="CP420" s="33"/>
      <c r="CQ420" s="33"/>
      <c r="CR420" s="33"/>
      <c r="CS420" s="33"/>
      <c r="CT420" s="33"/>
      <c r="CU420" s="33"/>
      <c r="CV420" s="33"/>
      <c r="CW420" s="33"/>
      <c r="CX420" s="33"/>
      <c r="CY420" s="33"/>
      <c r="CZ420" s="33"/>
      <c r="DA420" s="33"/>
      <c r="DB420" s="33"/>
      <c r="DC420" s="33"/>
      <c r="DD420" s="33"/>
      <c r="DE420" s="33"/>
      <c r="DF420" s="33"/>
      <c r="DG420" s="33"/>
      <c r="DH420" s="33"/>
      <c r="DI420" s="33"/>
      <c r="DJ420" s="33"/>
    </row>
    <row r="421" spans="8:114" ht="15.75" customHeight="1"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  <c r="CJ421" s="33"/>
      <c r="CK421" s="33"/>
      <c r="CL421" s="33"/>
      <c r="CM421" s="33"/>
      <c r="CN421" s="33"/>
      <c r="CO421" s="33"/>
      <c r="CP421" s="33"/>
      <c r="CQ421" s="33"/>
      <c r="CR421" s="33"/>
      <c r="CS421" s="33"/>
      <c r="CT421" s="33"/>
      <c r="CU421" s="33"/>
      <c r="CV421" s="33"/>
      <c r="CW421" s="33"/>
      <c r="CX421" s="33"/>
      <c r="CY421" s="33"/>
      <c r="CZ421" s="33"/>
      <c r="DA421" s="33"/>
      <c r="DB421" s="33"/>
      <c r="DC421" s="33"/>
      <c r="DD421" s="33"/>
      <c r="DE421" s="33"/>
      <c r="DF421" s="33"/>
      <c r="DG421" s="33"/>
      <c r="DH421" s="33"/>
      <c r="DI421" s="33"/>
      <c r="DJ421" s="33"/>
    </row>
    <row r="422" spans="8:114" ht="15.75" customHeight="1"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  <c r="CJ422" s="33"/>
      <c r="CK422" s="33"/>
      <c r="CL422" s="33"/>
      <c r="CM422" s="33"/>
      <c r="CN422" s="33"/>
      <c r="CO422" s="33"/>
      <c r="CP422" s="33"/>
      <c r="CQ422" s="33"/>
      <c r="CR422" s="33"/>
      <c r="CS422" s="33"/>
      <c r="CT422" s="33"/>
      <c r="CU422" s="33"/>
      <c r="CV422" s="33"/>
      <c r="CW422" s="33"/>
      <c r="CX422" s="33"/>
      <c r="CY422" s="33"/>
      <c r="CZ422" s="33"/>
      <c r="DA422" s="33"/>
      <c r="DB422" s="33"/>
      <c r="DC422" s="33"/>
      <c r="DD422" s="33"/>
      <c r="DE422" s="33"/>
      <c r="DF422" s="33"/>
      <c r="DG422" s="33"/>
      <c r="DH422" s="33"/>
      <c r="DI422" s="33"/>
      <c r="DJ422" s="33"/>
    </row>
    <row r="423" spans="8:114" ht="15.75" customHeight="1"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  <c r="CJ423" s="33"/>
      <c r="CK423" s="33"/>
      <c r="CL423" s="33"/>
      <c r="CM423" s="33"/>
      <c r="CN423" s="33"/>
      <c r="CO423" s="33"/>
      <c r="CP423" s="33"/>
      <c r="CQ423" s="33"/>
      <c r="CR423" s="33"/>
      <c r="CS423" s="33"/>
      <c r="CT423" s="33"/>
      <c r="CU423" s="33"/>
      <c r="CV423" s="33"/>
      <c r="CW423" s="33"/>
      <c r="CX423" s="33"/>
      <c r="CY423" s="33"/>
      <c r="CZ423" s="33"/>
      <c r="DA423" s="33"/>
      <c r="DB423" s="33"/>
      <c r="DC423" s="33"/>
      <c r="DD423" s="33"/>
      <c r="DE423" s="33"/>
      <c r="DF423" s="33"/>
      <c r="DG423" s="33"/>
      <c r="DH423" s="33"/>
      <c r="DI423" s="33"/>
      <c r="DJ423" s="33"/>
    </row>
    <row r="424" spans="8:114" ht="15.75" customHeight="1"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33"/>
      <c r="CM424" s="33"/>
      <c r="CN424" s="33"/>
      <c r="CO424" s="33"/>
      <c r="CP424" s="33"/>
      <c r="CQ424" s="33"/>
      <c r="CR424" s="33"/>
      <c r="CS424" s="33"/>
      <c r="CT424" s="33"/>
      <c r="CU424" s="33"/>
      <c r="CV424" s="33"/>
      <c r="CW424" s="33"/>
      <c r="CX424" s="33"/>
      <c r="CY424" s="33"/>
      <c r="CZ424" s="33"/>
      <c r="DA424" s="33"/>
      <c r="DB424" s="33"/>
      <c r="DC424" s="33"/>
      <c r="DD424" s="33"/>
      <c r="DE424" s="33"/>
      <c r="DF424" s="33"/>
      <c r="DG424" s="33"/>
      <c r="DH424" s="33"/>
      <c r="DI424" s="33"/>
      <c r="DJ424" s="33"/>
    </row>
    <row r="425" spans="8:114" ht="15.75" customHeight="1"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33"/>
      <c r="CM425" s="33"/>
      <c r="CN425" s="33"/>
      <c r="CO425" s="33"/>
      <c r="CP425" s="33"/>
      <c r="CQ425" s="33"/>
      <c r="CR425" s="33"/>
      <c r="CS425" s="33"/>
      <c r="CT425" s="33"/>
      <c r="CU425" s="33"/>
      <c r="CV425" s="33"/>
      <c r="CW425" s="33"/>
      <c r="CX425" s="33"/>
      <c r="CY425" s="33"/>
      <c r="CZ425" s="33"/>
      <c r="DA425" s="33"/>
      <c r="DB425" s="33"/>
      <c r="DC425" s="33"/>
      <c r="DD425" s="33"/>
      <c r="DE425" s="33"/>
      <c r="DF425" s="33"/>
      <c r="DG425" s="33"/>
      <c r="DH425" s="33"/>
      <c r="DI425" s="33"/>
      <c r="DJ425" s="33"/>
    </row>
    <row r="426" spans="8:114" ht="15.75" customHeight="1"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33"/>
      <c r="CM426" s="33"/>
      <c r="CN426" s="33"/>
      <c r="CO426" s="33"/>
      <c r="CP426" s="33"/>
      <c r="CQ426" s="33"/>
      <c r="CR426" s="33"/>
      <c r="CS426" s="33"/>
      <c r="CT426" s="33"/>
      <c r="CU426" s="33"/>
      <c r="CV426" s="33"/>
      <c r="CW426" s="33"/>
      <c r="CX426" s="33"/>
      <c r="CY426" s="33"/>
      <c r="CZ426" s="33"/>
      <c r="DA426" s="33"/>
      <c r="DB426" s="33"/>
      <c r="DC426" s="33"/>
      <c r="DD426" s="33"/>
      <c r="DE426" s="33"/>
      <c r="DF426" s="33"/>
      <c r="DG426" s="33"/>
      <c r="DH426" s="33"/>
      <c r="DI426" s="33"/>
      <c r="DJ426" s="33"/>
    </row>
    <row r="427" spans="8:114" ht="15.75" customHeight="1"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  <c r="CJ427" s="33"/>
      <c r="CK427" s="33"/>
      <c r="CL427" s="33"/>
      <c r="CM427" s="33"/>
      <c r="CN427" s="33"/>
      <c r="CO427" s="33"/>
      <c r="CP427" s="33"/>
      <c r="CQ427" s="33"/>
      <c r="CR427" s="33"/>
      <c r="CS427" s="33"/>
      <c r="CT427" s="33"/>
      <c r="CU427" s="33"/>
      <c r="CV427" s="33"/>
      <c r="CW427" s="33"/>
      <c r="CX427" s="33"/>
      <c r="CY427" s="33"/>
      <c r="CZ427" s="33"/>
      <c r="DA427" s="33"/>
      <c r="DB427" s="33"/>
      <c r="DC427" s="33"/>
      <c r="DD427" s="33"/>
      <c r="DE427" s="33"/>
      <c r="DF427" s="33"/>
      <c r="DG427" s="33"/>
      <c r="DH427" s="33"/>
      <c r="DI427" s="33"/>
      <c r="DJ427" s="33"/>
    </row>
    <row r="428" spans="8:114" ht="15.75" customHeight="1"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33"/>
      <c r="CU428" s="33"/>
      <c r="CV428" s="33"/>
      <c r="CW428" s="33"/>
      <c r="CX428" s="33"/>
      <c r="CY428" s="33"/>
      <c r="CZ428" s="33"/>
      <c r="DA428" s="33"/>
      <c r="DB428" s="33"/>
      <c r="DC428" s="33"/>
      <c r="DD428" s="33"/>
      <c r="DE428" s="33"/>
      <c r="DF428" s="33"/>
      <c r="DG428" s="33"/>
      <c r="DH428" s="33"/>
      <c r="DI428" s="33"/>
      <c r="DJ428" s="33"/>
    </row>
    <row r="429" spans="8:114" ht="15.75" customHeight="1"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  <c r="CF429" s="33"/>
      <c r="CG429" s="33"/>
      <c r="CH429" s="33"/>
      <c r="CI429" s="33"/>
      <c r="CJ429" s="33"/>
      <c r="CK429" s="33"/>
      <c r="CL429" s="33"/>
      <c r="CM429" s="33"/>
      <c r="CN429" s="33"/>
      <c r="CO429" s="33"/>
      <c r="CP429" s="33"/>
      <c r="CQ429" s="33"/>
      <c r="CR429" s="33"/>
      <c r="CS429" s="33"/>
      <c r="CT429" s="33"/>
      <c r="CU429" s="33"/>
      <c r="CV429" s="33"/>
      <c r="CW429" s="33"/>
      <c r="CX429" s="33"/>
      <c r="CY429" s="33"/>
      <c r="CZ429" s="33"/>
      <c r="DA429" s="33"/>
      <c r="DB429" s="33"/>
      <c r="DC429" s="33"/>
      <c r="DD429" s="33"/>
      <c r="DE429" s="33"/>
      <c r="DF429" s="33"/>
      <c r="DG429" s="33"/>
      <c r="DH429" s="33"/>
      <c r="DI429" s="33"/>
      <c r="DJ429" s="33"/>
    </row>
    <row r="430" spans="8:114" ht="15.75" customHeight="1"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  <c r="CJ430" s="33"/>
      <c r="CK430" s="33"/>
      <c r="CL430" s="33"/>
      <c r="CM430" s="33"/>
      <c r="CN430" s="33"/>
      <c r="CO430" s="33"/>
      <c r="CP430" s="33"/>
      <c r="CQ430" s="33"/>
      <c r="CR430" s="33"/>
      <c r="CS430" s="33"/>
      <c r="CT430" s="33"/>
      <c r="CU430" s="33"/>
      <c r="CV430" s="33"/>
      <c r="CW430" s="33"/>
      <c r="CX430" s="33"/>
      <c r="CY430" s="33"/>
      <c r="CZ430" s="33"/>
      <c r="DA430" s="33"/>
      <c r="DB430" s="33"/>
      <c r="DC430" s="33"/>
      <c r="DD430" s="33"/>
      <c r="DE430" s="33"/>
      <c r="DF430" s="33"/>
      <c r="DG430" s="33"/>
      <c r="DH430" s="33"/>
      <c r="DI430" s="33"/>
      <c r="DJ430" s="33"/>
    </row>
    <row r="431" spans="8:114" ht="15.75" customHeight="1"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  <c r="CJ431" s="33"/>
      <c r="CK431" s="33"/>
      <c r="CL431" s="33"/>
      <c r="CM431" s="33"/>
      <c r="CN431" s="33"/>
      <c r="CO431" s="33"/>
      <c r="CP431" s="33"/>
      <c r="CQ431" s="33"/>
      <c r="CR431" s="33"/>
      <c r="CS431" s="33"/>
      <c r="CT431" s="33"/>
      <c r="CU431" s="33"/>
      <c r="CV431" s="33"/>
      <c r="CW431" s="33"/>
      <c r="CX431" s="33"/>
      <c r="CY431" s="33"/>
      <c r="CZ431" s="33"/>
      <c r="DA431" s="33"/>
      <c r="DB431" s="33"/>
      <c r="DC431" s="33"/>
      <c r="DD431" s="33"/>
      <c r="DE431" s="33"/>
      <c r="DF431" s="33"/>
      <c r="DG431" s="33"/>
      <c r="DH431" s="33"/>
      <c r="DI431" s="33"/>
      <c r="DJ431" s="33"/>
    </row>
    <row r="432" spans="8:114" ht="15.75" customHeight="1"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  <c r="CF432" s="33"/>
      <c r="CG432" s="33"/>
      <c r="CH432" s="33"/>
      <c r="CI432" s="33"/>
      <c r="CJ432" s="33"/>
      <c r="CK432" s="33"/>
      <c r="CL432" s="33"/>
      <c r="CM432" s="33"/>
      <c r="CN432" s="33"/>
      <c r="CO432" s="33"/>
      <c r="CP432" s="33"/>
      <c r="CQ432" s="33"/>
      <c r="CR432" s="33"/>
      <c r="CS432" s="33"/>
      <c r="CT432" s="33"/>
      <c r="CU432" s="33"/>
      <c r="CV432" s="33"/>
      <c r="CW432" s="33"/>
      <c r="CX432" s="33"/>
      <c r="CY432" s="33"/>
      <c r="CZ432" s="33"/>
      <c r="DA432" s="33"/>
      <c r="DB432" s="33"/>
      <c r="DC432" s="33"/>
      <c r="DD432" s="33"/>
      <c r="DE432" s="33"/>
      <c r="DF432" s="33"/>
      <c r="DG432" s="33"/>
      <c r="DH432" s="33"/>
      <c r="DI432" s="33"/>
      <c r="DJ432" s="33"/>
    </row>
    <row r="433" spans="8:114" ht="15.75" customHeight="1"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33"/>
      <c r="CU433" s="33"/>
      <c r="CV433" s="33"/>
      <c r="CW433" s="33"/>
      <c r="CX433" s="33"/>
      <c r="CY433" s="33"/>
      <c r="CZ433" s="33"/>
      <c r="DA433" s="33"/>
      <c r="DB433" s="33"/>
      <c r="DC433" s="33"/>
      <c r="DD433" s="33"/>
      <c r="DE433" s="33"/>
      <c r="DF433" s="33"/>
      <c r="DG433" s="33"/>
      <c r="DH433" s="33"/>
      <c r="DI433" s="33"/>
      <c r="DJ433" s="33"/>
    </row>
    <row r="434" spans="8:114" ht="15.75" customHeight="1"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  <c r="CF434" s="33"/>
      <c r="CG434" s="33"/>
      <c r="CH434" s="33"/>
      <c r="CI434" s="33"/>
      <c r="CJ434" s="33"/>
      <c r="CK434" s="33"/>
      <c r="CL434" s="33"/>
      <c r="CM434" s="33"/>
      <c r="CN434" s="33"/>
      <c r="CO434" s="33"/>
      <c r="CP434" s="33"/>
      <c r="CQ434" s="33"/>
      <c r="CR434" s="33"/>
      <c r="CS434" s="33"/>
      <c r="CT434" s="33"/>
      <c r="CU434" s="33"/>
      <c r="CV434" s="33"/>
      <c r="CW434" s="33"/>
      <c r="CX434" s="33"/>
      <c r="CY434" s="33"/>
      <c r="CZ434" s="33"/>
      <c r="DA434" s="33"/>
      <c r="DB434" s="33"/>
      <c r="DC434" s="33"/>
      <c r="DD434" s="33"/>
      <c r="DE434" s="33"/>
      <c r="DF434" s="33"/>
      <c r="DG434" s="33"/>
      <c r="DH434" s="33"/>
      <c r="DI434" s="33"/>
      <c r="DJ434" s="33"/>
    </row>
    <row r="435" spans="8:114" ht="15.75" customHeight="1"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  <c r="CF435" s="33"/>
      <c r="CG435" s="33"/>
      <c r="CH435" s="33"/>
      <c r="CI435" s="33"/>
      <c r="CJ435" s="33"/>
      <c r="CK435" s="33"/>
      <c r="CL435" s="33"/>
      <c r="CM435" s="33"/>
      <c r="CN435" s="33"/>
      <c r="CO435" s="33"/>
      <c r="CP435" s="33"/>
      <c r="CQ435" s="33"/>
      <c r="CR435" s="33"/>
      <c r="CS435" s="33"/>
      <c r="CT435" s="33"/>
      <c r="CU435" s="33"/>
      <c r="CV435" s="33"/>
      <c r="CW435" s="33"/>
      <c r="CX435" s="33"/>
      <c r="CY435" s="33"/>
      <c r="CZ435" s="33"/>
      <c r="DA435" s="33"/>
      <c r="DB435" s="33"/>
      <c r="DC435" s="33"/>
      <c r="DD435" s="33"/>
      <c r="DE435" s="33"/>
      <c r="DF435" s="33"/>
      <c r="DG435" s="33"/>
      <c r="DH435" s="33"/>
      <c r="DI435" s="33"/>
      <c r="DJ435" s="33"/>
    </row>
    <row r="436" spans="8:114" ht="15.75" customHeight="1"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  <c r="CF436" s="33"/>
      <c r="CG436" s="33"/>
      <c r="CH436" s="33"/>
      <c r="CI436" s="33"/>
      <c r="CJ436" s="33"/>
      <c r="CK436" s="33"/>
      <c r="CL436" s="33"/>
      <c r="CM436" s="33"/>
      <c r="CN436" s="33"/>
      <c r="CO436" s="33"/>
      <c r="CP436" s="33"/>
      <c r="CQ436" s="33"/>
      <c r="CR436" s="33"/>
      <c r="CS436" s="33"/>
      <c r="CT436" s="33"/>
      <c r="CU436" s="33"/>
      <c r="CV436" s="33"/>
      <c r="CW436" s="33"/>
      <c r="CX436" s="33"/>
      <c r="CY436" s="33"/>
      <c r="CZ436" s="33"/>
      <c r="DA436" s="33"/>
      <c r="DB436" s="33"/>
      <c r="DC436" s="33"/>
      <c r="DD436" s="33"/>
      <c r="DE436" s="33"/>
      <c r="DF436" s="33"/>
      <c r="DG436" s="33"/>
      <c r="DH436" s="33"/>
      <c r="DI436" s="33"/>
      <c r="DJ436" s="33"/>
    </row>
    <row r="437" spans="8:114" ht="15.75" customHeight="1"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33"/>
      <c r="CU437" s="33"/>
      <c r="CV437" s="33"/>
      <c r="CW437" s="33"/>
      <c r="CX437" s="33"/>
      <c r="CY437" s="33"/>
      <c r="CZ437" s="33"/>
      <c r="DA437" s="33"/>
      <c r="DB437" s="33"/>
      <c r="DC437" s="33"/>
      <c r="DD437" s="33"/>
      <c r="DE437" s="33"/>
      <c r="DF437" s="33"/>
      <c r="DG437" s="33"/>
      <c r="DH437" s="33"/>
      <c r="DI437" s="33"/>
      <c r="DJ437" s="33"/>
    </row>
    <row r="438" spans="8:114" ht="15.75" customHeight="1"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33"/>
      <c r="CU438" s="33"/>
      <c r="CV438" s="33"/>
      <c r="CW438" s="33"/>
      <c r="CX438" s="33"/>
      <c r="CY438" s="33"/>
      <c r="CZ438" s="33"/>
      <c r="DA438" s="33"/>
      <c r="DB438" s="33"/>
      <c r="DC438" s="33"/>
      <c r="DD438" s="33"/>
      <c r="DE438" s="33"/>
      <c r="DF438" s="33"/>
      <c r="DG438" s="33"/>
      <c r="DH438" s="33"/>
      <c r="DI438" s="33"/>
      <c r="DJ438" s="33"/>
    </row>
    <row r="439" spans="8:114" ht="15.75" customHeight="1"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  <c r="CU439" s="33"/>
      <c r="CV439" s="33"/>
      <c r="CW439" s="33"/>
      <c r="CX439" s="33"/>
      <c r="CY439" s="33"/>
      <c r="CZ439" s="33"/>
      <c r="DA439" s="33"/>
      <c r="DB439" s="33"/>
      <c r="DC439" s="33"/>
      <c r="DD439" s="33"/>
      <c r="DE439" s="33"/>
      <c r="DF439" s="33"/>
      <c r="DG439" s="33"/>
      <c r="DH439" s="33"/>
      <c r="DI439" s="33"/>
      <c r="DJ439" s="33"/>
    </row>
    <row r="440" spans="8:114" ht="15.75" customHeight="1"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</row>
    <row r="441" spans="8:114" ht="15.75" customHeight="1"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CW441" s="33"/>
      <c r="CX441" s="33"/>
      <c r="CY441" s="33"/>
      <c r="CZ441" s="33"/>
      <c r="DA441" s="33"/>
      <c r="DB441" s="33"/>
      <c r="DC441" s="33"/>
      <c r="DD441" s="33"/>
      <c r="DE441" s="33"/>
      <c r="DF441" s="33"/>
      <c r="DG441" s="33"/>
      <c r="DH441" s="33"/>
      <c r="DI441" s="33"/>
      <c r="DJ441" s="33"/>
    </row>
    <row r="442" spans="8:114" ht="15.75" customHeight="1"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  <c r="CF442" s="33"/>
      <c r="CG442" s="33"/>
      <c r="CH442" s="33"/>
      <c r="CI442" s="33"/>
      <c r="CJ442" s="33"/>
      <c r="CK442" s="33"/>
      <c r="CL442" s="33"/>
      <c r="CM442" s="33"/>
      <c r="CN442" s="33"/>
      <c r="CO442" s="33"/>
      <c r="CP442" s="33"/>
      <c r="CQ442" s="33"/>
      <c r="CR442" s="33"/>
      <c r="CS442" s="33"/>
      <c r="CT442" s="33"/>
      <c r="CU442" s="33"/>
      <c r="CV442" s="33"/>
      <c r="CW442" s="33"/>
      <c r="CX442" s="33"/>
      <c r="CY442" s="33"/>
      <c r="CZ442" s="33"/>
      <c r="DA442" s="33"/>
      <c r="DB442" s="33"/>
      <c r="DC442" s="33"/>
      <c r="DD442" s="33"/>
      <c r="DE442" s="33"/>
      <c r="DF442" s="33"/>
      <c r="DG442" s="33"/>
      <c r="DH442" s="33"/>
      <c r="DI442" s="33"/>
      <c r="DJ442" s="33"/>
    </row>
    <row r="443" spans="8:114" ht="15.75" customHeight="1"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  <c r="CZ443" s="33"/>
      <c r="DA443" s="33"/>
      <c r="DB443" s="33"/>
      <c r="DC443" s="33"/>
      <c r="DD443" s="33"/>
      <c r="DE443" s="33"/>
      <c r="DF443" s="33"/>
      <c r="DG443" s="33"/>
      <c r="DH443" s="33"/>
      <c r="DI443" s="33"/>
      <c r="DJ443" s="33"/>
    </row>
    <row r="444" spans="8:114" ht="15.75" customHeight="1"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  <c r="CF444" s="33"/>
      <c r="CG444" s="33"/>
      <c r="CH444" s="33"/>
      <c r="CI444" s="33"/>
      <c r="CJ444" s="33"/>
      <c r="CK444" s="33"/>
      <c r="CL444" s="33"/>
      <c r="CM444" s="33"/>
      <c r="CN444" s="33"/>
      <c r="CO444" s="33"/>
      <c r="CP444" s="33"/>
      <c r="CQ444" s="33"/>
      <c r="CR444" s="33"/>
      <c r="CS444" s="33"/>
      <c r="CT444" s="33"/>
      <c r="CU444" s="33"/>
      <c r="CV444" s="33"/>
      <c r="CW444" s="33"/>
      <c r="CX444" s="33"/>
      <c r="CY444" s="33"/>
      <c r="CZ444" s="33"/>
      <c r="DA444" s="33"/>
      <c r="DB444" s="33"/>
      <c r="DC444" s="33"/>
      <c r="DD444" s="33"/>
      <c r="DE444" s="33"/>
      <c r="DF444" s="33"/>
      <c r="DG444" s="33"/>
      <c r="DH444" s="33"/>
      <c r="DI444" s="33"/>
      <c r="DJ444" s="33"/>
    </row>
    <row r="445" spans="8:114" ht="15.75" customHeight="1"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  <c r="CD445" s="33"/>
      <c r="CE445" s="33"/>
      <c r="CF445" s="33"/>
      <c r="CG445" s="33"/>
      <c r="CH445" s="33"/>
      <c r="CI445" s="33"/>
      <c r="CJ445" s="33"/>
      <c r="CK445" s="33"/>
      <c r="CL445" s="33"/>
      <c r="CM445" s="33"/>
      <c r="CN445" s="33"/>
      <c r="CO445" s="33"/>
      <c r="CP445" s="33"/>
      <c r="CQ445" s="33"/>
      <c r="CR445" s="33"/>
      <c r="CS445" s="33"/>
      <c r="CT445" s="33"/>
      <c r="CU445" s="33"/>
      <c r="CV445" s="33"/>
      <c r="CW445" s="33"/>
      <c r="CX445" s="33"/>
      <c r="CY445" s="33"/>
      <c r="CZ445" s="33"/>
      <c r="DA445" s="33"/>
      <c r="DB445" s="33"/>
      <c r="DC445" s="33"/>
      <c r="DD445" s="33"/>
      <c r="DE445" s="33"/>
      <c r="DF445" s="33"/>
      <c r="DG445" s="33"/>
      <c r="DH445" s="33"/>
      <c r="DI445" s="33"/>
      <c r="DJ445" s="33"/>
    </row>
    <row r="446" spans="8:114" ht="15.75" customHeight="1"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  <c r="CF446" s="33"/>
      <c r="CG446" s="33"/>
      <c r="CH446" s="33"/>
      <c r="CI446" s="33"/>
      <c r="CJ446" s="33"/>
      <c r="CK446" s="33"/>
      <c r="CL446" s="33"/>
      <c r="CM446" s="33"/>
      <c r="CN446" s="33"/>
      <c r="CO446" s="33"/>
      <c r="CP446" s="33"/>
      <c r="CQ446" s="33"/>
      <c r="CR446" s="33"/>
      <c r="CS446" s="33"/>
      <c r="CT446" s="33"/>
      <c r="CU446" s="33"/>
      <c r="CV446" s="33"/>
      <c r="CW446" s="33"/>
      <c r="CX446" s="33"/>
      <c r="CY446" s="33"/>
      <c r="CZ446" s="33"/>
      <c r="DA446" s="33"/>
      <c r="DB446" s="33"/>
      <c r="DC446" s="33"/>
      <c r="DD446" s="33"/>
      <c r="DE446" s="33"/>
      <c r="DF446" s="33"/>
      <c r="DG446" s="33"/>
      <c r="DH446" s="33"/>
      <c r="DI446" s="33"/>
      <c r="DJ446" s="33"/>
    </row>
    <row r="447" spans="8:114" ht="15.75" customHeight="1"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  <c r="BY447" s="33"/>
      <c r="BZ447" s="33"/>
      <c r="CA447" s="33"/>
      <c r="CB447" s="33"/>
      <c r="CC447" s="33"/>
      <c r="CD447" s="33"/>
      <c r="CE447" s="33"/>
      <c r="CF447" s="33"/>
      <c r="CG447" s="33"/>
      <c r="CH447" s="33"/>
      <c r="CI447" s="33"/>
      <c r="CJ447" s="33"/>
      <c r="CK447" s="33"/>
      <c r="CL447" s="33"/>
      <c r="CM447" s="33"/>
      <c r="CN447" s="33"/>
      <c r="CO447" s="33"/>
      <c r="CP447" s="33"/>
      <c r="CQ447" s="33"/>
      <c r="CR447" s="33"/>
      <c r="CS447" s="33"/>
      <c r="CT447" s="33"/>
      <c r="CU447" s="33"/>
      <c r="CV447" s="33"/>
      <c r="CW447" s="33"/>
      <c r="CX447" s="33"/>
      <c r="CY447" s="33"/>
      <c r="CZ447" s="33"/>
      <c r="DA447" s="33"/>
      <c r="DB447" s="33"/>
      <c r="DC447" s="33"/>
      <c r="DD447" s="33"/>
      <c r="DE447" s="33"/>
      <c r="DF447" s="33"/>
      <c r="DG447" s="33"/>
      <c r="DH447" s="33"/>
      <c r="DI447" s="33"/>
      <c r="DJ447" s="33"/>
    </row>
    <row r="448" spans="8:114" ht="15.75" customHeight="1"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  <c r="BY448" s="33"/>
      <c r="BZ448" s="33"/>
      <c r="CA448" s="33"/>
      <c r="CB448" s="33"/>
      <c r="CC448" s="33"/>
      <c r="CD448" s="33"/>
      <c r="CE448" s="33"/>
      <c r="CF448" s="33"/>
      <c r="CG448" s="33"/>
      <c r="CH448" s="33"/>
      <c r="CI448" s="33"/>
      <c r="CJ448" s="33"/>
      <c r="CK448" s="33"/>
      <c r="CL448" s="33"/>
      <c r="CM448" s="33"/>
      <c r="CN448" s="33"/>
      <c r="CO448" s="33"/>
      <c r="CP448" s="33"/>
      <c r="CQ448" s="33"/>
      <c r="CR448" s="33"/>
      <c r="CS448" s="33"/>
      <c r="CT448" s="33"/>
      <c r="CU448" s="33"/>
      <c r="CV448" s="33"/>
      <c r="CW448" s="33"/>
      <c r="CX448" s="33"/>
      <c r="CY448" s="33"/>
      <c r="CZ448" s="33"/>
      <c r="DA448" s="33"/>
      <c r="DB448" s="33"/>
      <c r="DC448" s="33"/>
      <c r="DD448" s="33"/>
      <c r="DE448" s="33"/>
      <c r="DF448" s="33"/>
      <c r="DG448" s="33"/>
      <c r="DH448" s="33"/>
      <c r="DI448" s="33"/>
      <c r="DJ448" s="33"/>
    </row>
    <row r="449" spans="8:114" ht="15.75" customHeight="1"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  <c r="BY449" s="33"/>
      <c r="BZ449" s="33"/>
      <c r="CA449" s="33"/>
      <c r="CB449" s="33"/>
      <c r="CC449" s="33"/>
      <c r="CD449" s="33"/>
      <c r="CE449" s="33"/>
      <c r="CF449" s="33"/>
      <c r="CG449" s="33"/>
      <c r="CH449" s="33"/>
      <c r="CI449" s="33"/>
      <c r="CJ449" s="33"/>
      <c r="CK449" s="33"/>
      <c r="CL449" s="33"/>
      <c r="CM449" s="33"/>
      <c r="CN449" s="33"/>
      <c r="CO449" s="33"/>
      <c r="CP449" s="33"/>
      <c r="CQ449" s="33"/>
      <c r="CR449" s="33"/>
      <c r="CS449" s="33"/>
      <c r="CT449" s="33"/>
      <c r="CU449" s="33"/>
      <c r="CV449" s="33"/>
      <c r="CW449" s="33"/>
      <c r="CX449" s="33"/>
      <c r="CY449" s="33"/>
      <c r="CZ449" s="33"/>
      <c r="DA449" s="33"/>
      <c r="DB449" s="33"/>
      <c r="DC449" s="33"/>
      <c r="DD449" s="33"/>
      <c r="DE449" s="33"/>
      <c r="DF449" s="33"/>
      <c r="DG449" s="33"/>
      <c r="DH449" s="33"/>
      <c r="DI449" s="33"/>
      <c r="DJ449" s="33"/>
    </row>
    <row r="450" spans="8:114" ht="15.75" customHeight="1"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  <c r="BY450" s="33"/>
      <c r="BZ450" s="33"/>
      <c r="CA450" s="33"/>
      <c r="CB450" s="33"/>
      <c r="CC450" s="33"/>
      <c r="CD450" s="33"/>
      <c r="CE450" s="33"/>
      <c r="CF450" s="33"/>
      <c r="CG450" s="33"/>
      <c r="CH450" s="33"/>
      <c r="CI450" s="33"/>
      <c r="CJ450" s="33"/>
      <c r="CK450" s="33"/>
      <c r="CL450" s="33"/>
      <c r="CM450" s="33"/>
      <c r="CN450" s="33"/>
      <c r="CO450" s="33"/>
      <c r="CP450" s="33"/>
      <c r="CQ450" s="33"/>
      <c r="CR450" s="33"/>
      <c r="CS450" s="33"/>
      <c r="CT450" s="33"/>
      <c r="CU450" s="33"/>
      <c r="CV450" s="33"/>
      <c r="CW450" s="33"/>
      <c r="CX450" s="33"/>
      <c r="CY450" s="33"/>
      <c r="CZ450" s="33"/>
      <c r="DA450" s="33"/>
      <c r="DB450" s="33"/>
      <c r="DC450" s="33"/>
      <c r="DD450" s="33"/>
      <c r="DE450" s="33"/>
      <c r="DF450" s="33"/>
      <c r="DG450" s="33"/>
      <c r="DH450" s="33"/>
      <c r="DI450" s="33"/>
      <c r="DJ450" s="33"/>
    </row>
    <row r="451" spans="8:114" ht="15.75" customHeight="1"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  <c r="CF451" s="33"/>
      <c r="CG451" s="33"/>
      <c r="CH451" s="33"/>
      <c r="CI451" s="33"/>
      <c r="CJ451" s="33"/>
      <c r="CK451" s="33"/>
      <c r="CL451" s="33"/>
      <c r="CM451" s="33"/>
      <c r="CN451" s="33"/>
      <c r="CO451" s="33"/>
      <c r="CP451" s="33"/>
      <c r="CQ451" s="33"/>
      <c r="CR451" s="33"/>
      <c r="CS451" s="33"/>
      <c r="CT451" s="33"/>
      <c r="CU451" s="33"/>
      <c r="CV451" s="33"/>
      <c r="CW451" s="33"/>
      <c r="CX451" s="33"/>
      <c r="CY451" s="33"/>
      <c r="CZ451" s="33"/>
      <c r="DA451" s="33"/>
      <c r="DB451" s="33"/>
      <c r="DC451" s="33"/>
      <c r="DD451" s="33"/>
      <c r="DE451" s="33"/>
      <c r="DF451" s="33"/>
      <c r="DG451" s="33"/>
      <c r="DH451" s="33"/>
      <c r="DI451" s="33"/>
      <c r="DJ451" s="33"/>
    </row>
    <row r="452" spans="8:114" ht="15.75" customHeight="1"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  <c r="CF452" s="33"/>
      <c r="CG452" s="33"/>
      <c r="CH452" s="33"/>
      <c r="CI452" s="33"/>
      <c r="CJ452" s="33"/>
      <c r="CK452" s="33"/>
      <c r="CL452" s="33"/>
      <c r="CM452" s="33"/>
      <c r="CN452" s="33"/>
      <c r="CO452" s="33"/>
      <c r="CP452" s="33"/>
      <c r="CQ452" s="33"/>
      <c r="CR452" s="33"/>
      <c r="CS452" s="33"/>
      <c r="CT452" s="33"/>
      <c r="CU452" s="33"/>
      <c r="CV452" s="33"/>
      <c r="CW452" s="33"/>
      <c r="CX452" s="33"/>
      <c r="CY452" s="33"/>
      <c r="CZ452" s="33"/>
      <c r="DA452" s="33"/>
      <c r="DB452" s="33"/>
      <c r="DC452" s="33"/>
      <c r="DD452" s="33"/>
      <c r="DE452" s="33"/>
      <c r="DF452" s="33"/>
      <c r="DG452" s="33"/>
      <c r="DH452" s="33"/>
      <c r="DI452" s="33"/>
      <c r="DJ452" s="33"/>
    </row>
    <row r="453" spans="8:114" ht="15.75" customHeight="1"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  <c r="CI453" s="33"/>
      <c r="CJ453" s="33"/>
      <c r="CK453" s="33"/>
      <c r="CL453" s="33"/>
      <c r="CM453" s="33"/>
      <c r="CN453" s="33"/>
      <c r="CO453" s="33"/>
      <c r="CP453" s="33"/>
      <c r="CQ453" s="33"/>
      <c r="CR453" s="33"/>
      <c r="CS453" s="33"/>
      <c r="CT453" s="33"/>
      <c r="CU453" s="33"/>
      <c r="CV453" s="33"/>
      <c r="CW453" s="33"/>
      <c r="CX453" s="33"/>
      <c r="CY453" s="33"/>
      <c r="CZ453" s="33"/>
      <c r="DA453" s="33"/>
      <c r="DB453" s="33"/>
      <c r="DC453" s="33"/>
      <c r="DD453" s="33"/>
      <c r="DE453" s="33"/>
      <c r="DF453" s="33"/>
      <c r="DG453" s="33"/>
      <c r="DH453" s="33"/>
      <c r="DI453" s="33"/>
      <c r="DJ453" s="33"/>
    </row>
    <row r="454" spans="8:114" ht="15.75" customHeight="1"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  <c r="CT454" s="33"/>
      <c r="CU454" s="33"/>
      <c r="CV454" s="33"/>
      <c r="CW454" s="33"/>
      <c r="CX454" s="33"/>
      <c r="CY454" s="33"/>
      <c r="CZ454" s="33"/>
      <c r="DA454" s="33"/>
      <c r="DB454" s="33"/>
      <c r="DC454" s="33"/>
      <c r="DD454" s="33"/>
      <c r="DE454" s="33"/>
      <c r="DF454" s="33"/>
      <c r="DG454" s="33"/>
      <c r="DH454" s="33"/>
      <c r="DI454" s="33"/>
      <c r="DJ454" s="33"/>
    </row>
    <row r="455" spans="8:114" ht="15.75" customHeight="1"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  <c r="CT455" s="33"/>
      <c r="CU455" s="33"/>
      <c r="CV455" s="33"/>
      <c r="CW455" s="33"/>
      <c r="CX455" s="33"/>
      <c r="CY455" s="33"/>
      <c r="CZ455" s="33"/>
      <c r="DA455" s="33"/>
      <c r="DB455" s="33"/>
      <c r="DC455" s="33"/>
      <c r="DD455" s="33"/>
      <c r="DE455" s="33"/>
      <c r="DF455" s="33"/>
      <c r="DG455" s="33"/>
      <c r="DH455" s="33"/>
      <c r="DI455" s="33"/>
      <c r="DJ455" s="33"/>
    </row>
    <row r="456" spans="8:114" ht="15.75" customHeight="1"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CW456" s="33"/>
      <c r="CX456" s="33"/>
      <c r="CY456" s="33"/>
      <c r="CZ456" s="33"/>
      <c r="DA456" s="33"/>
      <c r="DB456" s="33"/>
      <c r="DC456" s="33"/>
      <c r="DD456" s="33"/>
      <c r="DE456" s="33"/>
      <c r="DF456" s="33"/>
      <c r="DG456" s="33"/>
      <c r="DH456" s="33"/>
      <c r="DI456" s="33"/>
      <c r="DJ456" s="33"/>
    </row>
    <row r="457" spans="8:114" ht="15.75" customHeight="1"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CW457" s="33"/>
      <c r="CX457" s="33"/>
      <c r="CY457" s="33"/>
      <c r="CZ457" s="33"/>
      <c r="DA457" s="33"/>
      <c r="DB457" s="33"/>
      <c r="DC457" s="33"/>
      <c r="DD457" s="33"/>
      <c r="DE457" s="33"/>
      <c r="DF457" s="33"/>
      <c r="DG457" s="33"/>
      <c r="DH457" s="33"/>
      <c r="DI457" s="33"/>
      <c r="DJ457" s="33"/>
    </row>
    <row r="458" spans="8:114" ht="15.75" customHeight="1"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  <c r="CU458" s="33"/>
      <c r="CV458" s="33"/>
      <c r="CW458" s="33"/>
      <c r="CX458" s="33"/>
      <c r="CY458" s="33"/>
      <c r="CZ458" s="33"/>
      <c r="DA458" s="33"/>
      <c r="DB458" s="33"/>
      <c r="DC458" s="33"/>
      <c r="DD458" s="33"/>
      <c r="DE458" s="33"/>
      <c r="DF458" s="33"/>
      <c r="DG458" s="33"/>
      <c r="DH458" s="33"/>
      <c r="DI458" s="33"/>
      <c r="DJ458" s="33"/>
    </row>
    <row r="459" spans="8:114" ht="15.75" customHeight="1"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CW459" s="33"/>
      <c r="CX459" s="33"/>
      <c r="CY459" s="33"/>
      <c r="CZ459" s="33"/>
      <c r="DA459" s="33"/>
      <c r="DB459" s="33"/>
      <c r="DC459" s="33"/>
      <c r="DD459" s="33"/>
      <c r="DE459" s="33"/>
      <c r="DF459" s="33"/>
      <c r="DG459" s="33"/>
      <c r="DH459" s="33"/>
      <c r="DI459" s="33"/>
      <c r="DJ459" s="33"/>
    </row>
    <row r="460" spans="8:114" ht="15.75" customHeight="1"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  <c r="CT460" s="33"/>
      <c r="CU460" s="33"/>
      <c r="CV460" s="33"/>
      <c r="CW460" s="33"/>
      <c r="CX460" s="33"/>
      <c r="CY460" s="33"/>
      <c r="CZ460" s="33"/>
      <c r="DA460" s="33"/>
      <c r="DB460" s="33"/>
      <c r="DC460" s="33"/>
      <c r="DD460" s="33"/>
      <c r="DE460" s="33"/>
      <c r="DF460" s="33"/>
      <c r="DG460" s="33"/>
      <c r="DH460" s="33"/>
      <c r="DI460" s="33"/>
      <c r="DJ460" s="33"/>
    </row>
    <row r="461" spans="8:114" ht="15.75" customHeight="1"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  <c r="CT461" s="33"/>
      <c r="CU461" s="33"/>
      <c r="CV461" s="33"/>
      <c r="CW461" s="33"/>
      <c r="CX461" s="33"/>
      <c r="CY461" s="33"/>
      <c r="CZ461" s="33"/>
      <c r="DA461" s="33"/>
      <c r="DB461" s="33"/>
      <c r="DC461" s="33"/>
      <c r="DD461" s="33"/>
      <c r="DE461" s="33"/>
      <c r="DF461" s="33"/>
      <c r="DG461" s="33"/>
      <c r="DH461" s="33"/>
      <c r="DI461" s="33"/>
      <c r="DJ461" s="33"/>
    </row>
    <row r="462" spans="8:114" ht="15.75" customHeight="1"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33"/>
      <c r="CU462" s="33"/>
      <c r="CV462" s="33"/>
      <c r="CW462" s="33"/>
      <c r="CX462" s="33"/>
      <c r="CY462" s="33"/>
      <c r="CZ462" s="33"/>
      <c r="DA462" s="33"/>
      <c r="DB462" s="33"/>
      <c r="DC462" s="33"/>
      <c r="DD462" s="33"/>
      <c r="DE462" s="33"/>
      <c r="DF462" s="33"/>
      <c r="DG462" s="33"/>
      <c r="DH462" s="33"/>
      <c r="DI462" s="33"/>
      <c r="DJ462" s="33"/>
    </row>
    <row r="463" spans="8:114" ht="15.75" customHeight="1"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CW463" s="33"/>
      <c r="CX463" s="33"/>
      <c r="CY463" s="33"/>
      <c r="CZ463" s="33"/>
      <c r="DA463" s="33"/>
      <c r="DB463" s="33"/>
      <c r="DC463" s="33"/>
      <c r="DD463" s="33"/>
      <c r="DE463" s="33"/>
      <c r="DF463" s="33"/>
      <c r="DG463" s="33"/>
      <c r="DH463" s="33"/>
      <c r="DI463" s="33"/>
      <c r="DJ463" s="33"/>
    </row>
    <row r="464" spans="8:114" ht="15.75" customHeight="1"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CW464" s="33"/>
      <c r="CX464" s="33"/>
      <c r="CY464" s="33"/>
      <c r="CZ464" s="33"/>
      <c r="DA464" s="33"/>
      <c r="DB464" s="33"/>
      <c r="DC464" s="33"/>
      <c r="DD464" s="33"/>
      <c r="DE464" s="33"/>
      <c r="DF464" s="33"/>
      <c r="DG464" s="33"/>
      <c r="DH464" s="33"/>
      <c r="DI464" s="33"/>
      <c r="DJ464" s="33"/>
    </row>
    <row r="465" spans="8:114" ht="15.75" customHeight="1"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  <c r="CU465" s="33"/>
      <c r="CV465" s="33"/>
      <c r="CW465" s="33"/>
      <c r="CX465" s="33"/>
      <c r="CY465" s="33"/>
      <c r="CZ465" s="33"/>
      <c r="DA465" s="33"/>
      <c r="DB465" s="33"/>
      <c r="DC465" s="33"/>
      <c r="DD465" s="33"/>
      <c r="DE465" s="33"/>
      <c r="DF465" s="33"/>
      <c r="DG465" s="33"/>
      <c r="DH465" s="33"/>
      <c r="DI465" s="33"/>
      <c r="DJ465" s="33"/>
    </row>
    <row r="466" spans="8:114" ht="15.75" customHeight="1"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  <c r="CU466" s="33"/>
      <c r="CV466" s="33"/>
      <c r="CW466" s="33"/>
      <c r="CX466" s="33"/>
      <c r="CY466" s="33"/>
      <c r="CZ466" s="33"/>
      <c r="DA466" s="33"/>
      <c r="DB466" s="33"/>
      <c r="DC466" s="33"/>
      <c r="DD466" s="33"/>
      <c r="DE466" s="33"/>
      <c r="DF466" s="33"/>
      <c r="DG466" s="33"/>
      <c r="DH466" s="33"/>
      <c r="DI466" s="33"/>
      <c r="DJ466" s="33"/>
    </row>
    <row r="467" spans="8:114" ht="15.75" customHeight="1"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  <c r="CU467" s="33"/>
      <c r="CV467" s="33"/>
      <c r="CW467" s="33"/>
      <c r="CX467" s="33"/>
      <c r="CY467" s="33"/>
      <c r="CZ467" s="33"/>
      <c r="DA467" s="33"/>
      <c r="DB467" s="33"/>
      <c r="DC467" s="33"/>
      <c r="DD467" s="33"/>
      <c r="DE467" s="33"/>
      <c r="DF467" s="33"/>
      <c r="DG467" s="33"/>
      <c r="DH467" s="33"/>
      <c r="DI467" s="33"/>
      <c r="DJ467" s="33"/>
    </row>
    <row r="468" spans="8:114" ht="15.75" customHeight="1"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  <c r="CU468" s="33"/>
      <c r="CV468" s="33"/>
      <c r="CW468" s="33"/>
      <c r="CX468" s="33"/>
      <c r="CY468" s="33"/>
      <c r="CZ468" s="33"/>
      <c r="DA468" s="33"/>
      <c r="DB468" s="33"/>
      <c r="DC468" s="33"/>
      <c r="DD468" s="33"/>
      <c r="DE468" s="33"/>
      <c r="DF468" s="33"/>
      <c r="DG468" s="33"/>
      <c r="DH468" s="33"/>
      <c r="DI468" s="33"/>
      <c r="DJ468" s="33"/>
    </row>
    <row r="469" spans="8:114" ht="15.75" customHeight="1"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CW469" s="33"/>
      <c r="CX469" s="33"/>
      <c r="CY469" s="33"/>
      <c r="CZ469" s="33"/>
      <c r="DA469" s="33"/>
      <c r="DB469" s="33"/>
      <c r="DC469" s="33"/>
      <c r="DD469" s="33"/>
      <c r="DE469" s="33"/>
      <c r="DF469" s="33"/>
      <c r="DG469" s="33"/>
      <c r="DH469" s="33"/>
      <c r="DI469" s="33"/>
      <c r="DJ469" s="33"/>
    </row>
    <row r="470" spans="8:114" ht="15.75" customHeight="1"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  <c r="CZ470" s="33"/>
      <c r="DA470" s="33"/>
      <c r="DB470" s="33"/>
      <c r="DC470" s="33"/>
      <c r="DD470" s="33"/>
      <c r="DE470" s="33"/>
      <c r="DF470" s="33"/>
      <c r="DG470" s="33"/>
      <c r="DH470" s="33"/>
      <c r="DI470" s="33"/>
      <c r="DJ470" s="33"/>
    </row>
    <row r="471" spans="8:114" ht="15.75" customHeight="1"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  <c r="CZ471" s="33"/>
      <c r="DA471" s="33"/>
      <c r="DB471" s="33"/>
      <c r="DC471" s="33"/>
      <c r="DD471" s="33"/>
      <c r="DE471" s="33"/>
      <c r="DF471" s="33"/>
      <c r="DG471" s="33"/>
      <c r="DH471" s="33"/>
      <c r="DI471" s="33"/>
      <c r="DJ471" s="33"/>
    </row>
    <row r="472" spans="8:114" ht="15.75" customHeight="1"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  <c r="CU472" s="33"/>
      <c r="CV472" s="33"/>
      <c r="CW472" s="33"/>
      <c r="CX472" s="33"/>
      <c r="CY472" s="33"/>
      <c r="CZ472" s="33"/>
      <c r="DA472" s="33"/>
      <c r="DB472" s="33"/>
      <c r="DC472" s="33"/>
      <c r="DD472" s="33"/>
      <c r="DE472" s="33"/>
      <c r="DF472" s="33"/>
      <c r="DG472" s="33"/>
      <c r="DH472" s="33"/>
      <c r="DI472" s="33"/>
      <c r="DJ472" s="33"/>
    </row>
    <row r="473" spans="8:114" ht="15.75" customHeight="1"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  <c r="CF473" s="33"/>
      <c r="CG473" s="33"/>
      <c r="CH473" s="33"/>
      <c r="CI473" s="33"/>
      <c r="CJ473" s="33"/>
      <c r="CK473" s="33"/>
      <c r="CL473" s="33"/>
      <c r="CM473" s="33"/>
      <c r="CN473" s="33"/>
      <c r="CO473" s="33"/>
      <c r="CP473" s="33"/>
      <c r="CQ473" s="33"/>
      <c r="CR473" s="33"/>
      <c r="CS473" s="33"/>
      <c r="CT473" s="33"/>
      <c r="CU473" s="33"/>
      <c r="CV473" s="33"/>
      <c r="CW473" s="33"/>
      <c r="CX473" s="33"/>
      <c r="CY473" s="33"/>
      <c r="CZ473" s="33"/>
      <c r="DA473" s="33"/>
      <c r="DB473" s="33"/>
      <c r="DC473" s="33"/>
      <c r="DD473" s="33"/>
      <c r="DE473" s="33"/>
      <c r="DF473" s="33"/>
      <c r="DG473" s="33"/>
      <c r="DH473" s="33"/>
      <c r="DI473" s="33"/>
      <c r="DJ473" s="33"/>
    </row>
    <row r="474" spans="8:114" ht="15.75" customHeight="1"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  <c r="CI474" s="33"/>
      <c r="CJ474" s="33"/>
      <c r="CK474" s="33"/>
      <c r="CL474" s="33"/>
      <c r="CM474" s="33"/>
      <c r="CN474" s="33"/>
      <c r="CO474" s="33"/>
      <c r="CP474" s="33"/>
      <c r="CQ474" s="33"/>
      <c r="CR474" s="33"/>
      <c r="CS474" s="33"/>
      <c r="CT474" s="33"/>
      <c r="CU474" s="33"/>
      <c r="CV474" s="33"/>
      <c r="CW474" s="33"/>
      <c r="CX474" s="33"/>
      <c r="CY474" s="33"/>
      <c r="CZ474" s="33"/>
      <c r="DA474" s="33"/>
      <c r="DB474" s="33"/>
      <c r="DC474" s="33"/>
      <c r="DD474" s="33"/>
      <c r="DE474" s="33"/>
      <c r="DF474" s="33"/>
      <c r="DG474" s="33"/>
      <c r="DH474" s="33"/>
      <c r="DI474" s="33"/>
      <c r="DJ474" s="33"/>
    </row>
    <row r="475" spans="8:114" ht="15.75" customHeight="1"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  <c r="CJ475" s="33"/>
      <c r="CK475" s="33"/>
      <c r="CL475" s="33"/>
      <c r="CM475" s="33"/>
      <c r="CN475" s="33"/>
      <c r="CO475" s="33"/>
      <c r="CP475" s="33"/>
      <c r="CQ475" s="33"/>
      <c r="CR475" s="33"/>
      <c r="CS475" s="33"/>
      <c r="CT475" s="33"/>
      <c r="CU475" s="33"/>
      <c r="CV475" s="33"/>
      <c r="CW475" s="33"/>
      <c r="CX475" s="33"/>
      <c r="CY475" s="33"/>
      <c r="CZ475" s="33"/>
      <c r="DA475" s="33"/>
      <c r="DB475" s="33"/>
      <c r="DC475" s="33"/>
      <c r="DD475" s="33"/>
      <c r="DE475" s="33"/>
      <c r="DF475" s="33"/>
      <c r="DG475" s="33"/>
      <c r="DH475" s="33"/>
      <c r="DI475" s="33"/>
      <c r="DJ475" s="33"/>
    </row>
    <row r="476" spans="8:114" ht="15.75" customHeight="1"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CW476" s="33"/>
      <c r="CX476" s="33"/>
      <c r="CY476" s="33"/>
      <c r="CZ476" s="33"/>
      <c r="DA476" s="33"/>
      <c r="DB476" s="33"/>
      <c r="DC476" s="33"/>
      <c r="DD476" s="33"/>
      <c r="DE476" s="33"/>
      <c r="DF476" s="33"/>
      <c r="DG476" s="33"/>
      <c r="DH476" s="33"/>
      <c r="DI476" s="33"/>
      <c r="DJ476" s="33"/>
    </row>
    <row r="477" spans="8:114" ht="15.75" customHeight="1"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  <c r="CZ477" s="33"/>
      <c r="DA477" s="33"/>
      <c r="DB477" s="33"/>
      <c r="DC477" s="33"/>
      <c r="DD477" s="33"/>
      <c r="DE477" s="33"/>
      <c r="DF477" s="33"/>
      <c r="DG477" s="33"/>
      <c r="DH477" s="33"/>
      <c r="DI477" s="33"/>
      <c r="DJ477" s="33"/>
    </row>
    <row r="478" spans="8:114" ht="15.75" customHeight="1"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  <c r="CU478" s="33"/>
      <c r="CV478" s="33"/>
      <c r="CW478" s="33"/>
      <c r="CX478" s="33"/>
      <c r="CY478" s="33"/>
      <c r="CZ478" s="33"/>
      <c r="DA478" s="33"/>
      <c r="DB478" s="33"/>
      <c r="DC478" s="33"/>
      <c r="DD478" s="33"/>
      <c r="DE478" s="33"/>
      <c r="DF478" s="33"/>
      <c r="DG478" s="33"/>
      <c r="DH478" s="33"/>
      <c r="DI478" s="33"/>
      <c r="DJ478" s="33"/>
    </row>
    <row r="479" spans="8:114" ht="15.75" customHeight="1"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  <c r="BY479" s="33"/>
      <c r="BZ479" s="33"/>
      <c r="CA479" s="33"/>
      <c r="CB479" s="33"/>
      <c r="CC479" s="33"/>
      <c r="CD479" s="33"/>
      <c r="CE479" s="33"/>
      <c r="CF479" s="33"/>
      <c r="CG479" s="33"/>
      <c r="CH479" s="33"/>
      <c r="CI479" s="33"/>
      <c r="CJ479" s="33"/>
      <c r="CK479" s="33"/>
      <c r="CL479" s="33"/>
      <c r="CM479" s="33"/>
      <c r="CN479" s="33"/>
      <c r="CO479" s="33"/>
      <c r="CP479" s="33"/>
      <c r="CQ479" s="33"/>
      <c r="CR479" s="33"/>
      <c r="CS479" s="33"/>
      <c r="CT479" s="33"/>
      <c r="CU479" s="33"/>
      <c r="CV479" s="33"/>
      <c r="CW479" s="33"/>
      <c r="CX479" s="33"/>
      <c r="CY479" s="33"/>
      <c r="CZ479" s="33"/>
      <c r="DA479" s="33"/>
      <c r="DB479" s="33"/>
      <c r="DC479" s="33"/>
      <c r="DD479" s="33"/>
      <c r="DE479" s="33"/>
      <c r="DF479" s="33"/>
      <c r="DG479" s="33"/>
      <c r="DH479" s="33"/>
      <c r="DI479" s="33"/>
      <c r="DJ479" s="33"/>
    </row>
    <row r="480" spans="8:114" ht="15.75" customHeight="1"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  <c r="BY480" s="33"/>
      <c r="BZ480" s="33"/>
      <c r="CA480" s="33"/>
      <c r="CB480" s="33"/>
      <c r="CC480" s="33"/>
      <c r="CD480" s="33"/>
      <c r="CE480" s="33"/>
      <c r="CF480" s="33"/>
      <c r="CG480" s="33"/>
      <c r="CH480" s="33"/>
      <c r="CI480" s="33"/>
      <c r="CJ480" s="33"/>
      <c r="CK480" s="33"/>
      <c r="CL480" s="33"/>
      <c r="CM480" s="33"/>
      <c r="CN480" s="33"/>
      <c r="CO480" s="33"/>
      <c r="CP480" s="33"/>
      <c r="CQ480" s="33"/>
      <c r="CR480" s="33"/>
      <c r="CS480" s="33"/>
      <c r="CT480" s="33"/>
      <c r="CU480" s="33"/>
      <c r="CV480" s="33"/>
      <c r="CW480" s="33"/>
      <c r="CX480" s="33"/>
      <c r="CY480" s="33"/>
      <c r="CZ480" s="33"/>
      <c r="DA480" s="33"/>
      <c r="DB480" s="33"/>
      <c r="DC480" s="33"/>
      <c r="DD480" s="33"/>
      <c r="DE480" s="33"/>
      <c r="DF480" s="33"/>
      <c r="DG480" s="33"/>
      <c r="DH480" s="33"/>
      <c r="DI480" s="33"/>
      <c r="DJ480" s="33"/>
    </row>
    <row r="481" spans="8:114" ht="15.75" customHeight="1"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  <c r="CD481" s="33"/>
      <c r="CE481" s="33"/>
      <c r="CF481" s="33"/>
      <c r="CG481" s="33"/>
      <c r="CH481" s="33"/>
      <c r="CI481" s="33"/>
      <c r="CJ481" s="33"/>
      <c r="CK481" s="33"/>
      <c r="CL481" s="33"/>
      <c r="CM481" s="33"/>
      <c r="CN481" s="33"/>
      <c r="CO481" s="33"/>
      <c r="CP481" s="33"/>
      <c r="CQ481" s="33"/>
      <c r="CR481" s="33"/>
      <c r="CS481" s="33"/>
      <c r="CT481" s="33"/>
      <c r="CU481" s="33"/>
      <c r="CV481" s="33"/>
      <c r="CW481" s="33"/>
      <c r="CX481" s="33"/>
      <c r="CY481" s="33"/>
      <c r="CZ481" s="33"/>
      <c r="DA481" s="33"/>
      <c r="DB481" s="33"/>
      <c r="DC481" s="33"/>
      <c r="DD481" s="33"/>
      <c r="DE481" s="33"/>
      <c r="DF481" s="33"/>
      <c r="DG481" s="33"/>
      <c r="DH481" s="33"/>
      <c r="DI481" s="33"/>
      <c r="DJ481" s="33"/>
    </row>
    <row r="482" spans="8:114" ht="15.75" customHeight="1"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  <c r="BY482" s="33"/>
      <c r="BZ482" s="33"/>
      <c r="CA482" s="33"/>
      <c r="CB482" s="33"/>
      <c r="CC482" s="33"/>
      <c r="CD482" s="33"/>
      <c r="CE482" s="33"/>
      <c r="CF482" s="33"/>
      <c r="CG482" s="33"/>
      <c r="CH482" s="33"/>
      <c r="CI482" s="33"/>
      <c r="CJ482" s="33"/>
      <c r="CK482" s="33"/>
      <c r="CL482" s="33"/>
      <c r="CM482" s="33"/>
      <c r="CN482" s="33"/>
      <c r="CO482" s="33"/>
      <c r="CP482" s="33"/>
      <c r="CQ482" s="33"/>
      <c r="CR482" s="33"/>
      <c r="CS482" s="33"/>
      <c r="CT482" s="33"/>
      <c r="CU482" s="33"/>
      <c r="CV482" s="33"/>
      <c r="CW482" s="33"/>
      <c r="CX482" s="33"/>
      <c r="CY482" s="33"/>
      <c r="CZ482" s="33"/>
      <c r="DA482" s="33"/>
      <c r="DB482" s="33"/>
      <c r="DC482" s="33"/>
      <c r="DD482" s="33"/>
      <c r="DE482" s="33"/>
      <c r="DF482" s="33"/>
      <c r="DG482" s="33"/>
      <c r="DH482" s="33"/>
      <c r="DI482" s="33"/>
      <c r="DJ482" s="33"/>
    </row>
    <row r="483" spans="8:114" ht="15.75" customHeight="1"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  <c r="CF483" s="33"/>
      <c r="CG483" s="33"/>
      <c r="CH483" s="33"/>
      <c r="CI483" s="33"/>
      <c r="CJ483" s="33"/>
      <c r="CK483" s="33"/>
      <c r="CL483" s="33"/>
      <c r="CM483" s="33"/>
      <c r="CN483" s="33"/>
      <c r="CO483" s="33"/>
      <c r="CP483" s="33"/>
      <c r="CQ483" s="33"/>
      <c r="CR483" s="33"/>
      <c r="CS483" s="33"/>
      <c r="CT483" s="33"/>
      <c r="CU483" s="33"/>
      <c r="CV483" s="33"/>
      <c r="CW483" s="33"/>
      <c r="CX483" s="33"/>
      <c r="CY483" s="33"/>
      <c r="CZ483" s="33"/>
      <c r="DA483" s="33"/>
      <c r="DB483" s="33"/>
      <c r="DC483" s="33"/>
      <c r="DD483" s="33"/>
      <c r="DE483" s="33"/>
      <c r="DF483" s="33"/>
      <c r="DG483" s="33"/>
      <c r="DH483" s="33"/>
      <c r="DI483" s="33"/>
      <c r="DJ483" s="33"/>
    </row>
    <row r="484" spans="8:114" ht="15.75" customHeight="1"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  <c r="BY484" s="33"/>
      <c r="BZ484" s="33"/>
      <c r="CA484" s="33"/>
      <c r="CB484" s="33"/>
      <c r="CC484" s="33"/>
      <c r="CD484" s="33"/>
      <c r="CE484" s="33"/>
      <c r="CF484" s="33"/>
      <c r="CG484" s="33"/>
      <c r="CH484" s="33"/>
      <c r="CI484" s="33"/>
      <c r="CJ484" s="33"/>
      <c r="CK484" s="33"/>
      <c r="CL484" s="33"/>
      <c r="CM484" s="33"/>
      <c r="CN484" s="33"/>
      <c r="CO484" s="33"/>
      <c r="CP484" s="33"/>
      <c r="CQ484" s="33"/>
      <c r="CR484" s="33"/>
      <c r="CS484" s="33"/>
      <c r="CT484" s="33"/>
      <c r="CU484" s="33"/>
      <c r="CV484" s="33"/>
      <c r="CW484" s="33"/>
      <c r="CX484" s="33"/>
      <c r="CY484" s="33"/>
      <c r="CZ484" s="33"/>
      <c r="DA484" s="33"/>
      <c r="DB484" s="33"/>
      <c r="DC484" s="33"/>
      <c r="DD484" s="33"/>
      <c r="DE484" s="33"/>
      <c r="DF484" s="33"/>
      <c r="DG484" s="33"/>
      <c r="DH484" s="33"/>
      <c r="DI484" s="33"/>
      <c r="DJ484" s="33"/>
    </row>
    <row r="485" spans="8:114" ht="15.75" customHeight="1"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  <c r="BY485" s="33"/>
      <c r="BZ485" s="33"/>
      <c r="CA485" s="33"/>
      <c r="CB485" s="33"/>
      <c r="CC485" s="33"/>
      <c r="CD485" s="33"/>
      <c r="CE485" s="33"/>
      <c r="CF485" s="33"/>
      <c r="CG485" s="33"/>
      <c r="CH485" s="33"/>
      <c r="CI485" s="33"/>
      <c r="CJ485" s="33"/>
      <c r="CK485" s="33"/>
      <c r="CL485" s="33"/>
      <c r="CM485" s="33"/>
      <c r="CN485" s="33"/>
      <c r="CO485" s="33"/>
      <c r="CP485" s="33"/>
      <c r="CQ485" s="33"/>
      <c r="CR485" s="33"/>
      <c r="CS485" s="33"/>
      <c r="CT485" s="33"/>
      <c r="CU485" s="33"/>
      <c r="CV485" s="33"/>
      <c r="CW485" s="33"/>
      <c r="CX485" s="33"/>
      <c r="CY485" s="33"/>
      <c r="CZ485" s="33"/>
      <c r="DA485" s="33"/>
      <c r="DB485" s="33"/>
      <c r="DC485" s="33"/>
      <c r="DD485" s="33"/>
      <c r="DE485" s="33"/>
      <c r="DF485" s="33"/>
      <c r="DG485" s="33"/>
      <c r="DH485" s="33"/>
      <c r="DI485" s="33"/>
      <c r="DJ485" s="33"/>
    </row>
    <row r="486" spans="8:114" ht="15.75" customHeight="1"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  <c r="BY486" s="33"/>
      <c r="BZ486" s="33"/>
      <c r="CA486" s="33"/>
      <c r="CB486" s="33"/>
      <c r="CC486" s="33"/>
      <c r="CD486" s="33"/>
      <c r="CE486" s="33"/>
      <c r="CF486" s="33"/>
      <c r="CG486" s="33"/>
      <c r="CH486" s="33"/>
      <c r="CI486" s="33"/>
      <c r="CJ486" s="33"/>
      <c r="CK486" s="33"/>
      <c r="CL486" s="33"/>
      <c r="CM486" s="33"/>
      <c r="CN486" s="33"/>
      <c r="CO486" s="33"/>
      <c r="CP486" s="33"/>
      <c r="CQ486" s="33"/>
      <c r="CR486" s="33"/>
      <c r="CS486" s="33"/>
      <c r="CT486" s="33"/>
      <c r="CU486" s="33"/>
      <c r="CV486" s="33"/>
      <c r="CW486" s="33"/>
      <c r="CX486" s="33"/>
      <c r="CY486" s="33"/>
      <c r="CZ486" s="33"/>
      <c r="DA486" s="33"/>
      <c r="DB486" s="33"/>
      <c r="DC486" s="33"/>
      <c r="DD486" s="33"/>
      <c r="DE486" s="33"/>
      <c r="DF486" s="33"/>
      <c r="DG486" s="33"/>
      <c r="DH486" s="33"/>
      <c r="DI486" s="33"/>
      <c r="DJ486" s="33"/>
    </row>
    <row r="487" spans="8:114" ht="15.75" customHeight="1"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  <c r="BY487" s="33"/>
      <c r="BZ487" s="33"/>
      <c r="CA487" s="33"/>
      <c r="CB487" s="33"/>
      <c r="CC487" s="33"/>
      <c r="CD487" s="33"/>
      <c r="CE487" s="33"/>
      <c r="CF487" s="33"/>
      <c r="CG487" s="33"/>
      <c r="CH487" s="33"/>
      <c r="CI487" s="33"/>
      <c r="CJ487" s="33"/>
      <c r="CK487" s="33"/>
      <c r="CL487" s="33"/>
      <c r="CM487" s="33"/>
      <c r="CN487" s="33"/>
      <c r="CO487" s="33"/>
      <c r="CP487" s="33"/>
      <c r="CQ487" s="33"/>
      <c r="CR487" s="33"/>
      <c r="CS487" s="33"/>
      <c r="CT487" s="33"/>
      <c r="CU487" s="33"/>
      <c r="CV487" s="33"/>
      <c r="CW487" s="33"/>
      <c r="CX487" s="33"/>
      <c r="CY487" s="33"/>
      <c r="CZ487" s="33"/>
      <c r="DA487" s="33"/>
      <c r="DB487" s="33"/>
      <c r="DC487" s="33"/>
      <c r="DD487" s="33"/>
      <c r="DE487" s="33"/>
      <c r="DF487" s="33"/>
      <c r="DG487" s="33"/>
      <c r="DH487" s="33"/>
      <c r="DI487" s="33"/>
      <c r="DJ487" s="33"/>
    </row>
    <row r="488" spans="8:114" ht="15.75" customHeight="1"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33"/>
      <c r="CM488" s="33"/>
      <c r="CN488" s="33"/>
      <c r="CO488" s="33"/>
      <c r="CP488" s="33"/>
      <c r="CQ488" s="33"/>
      <c r="CR488" s="33"/>
      <c r="CS488" s="33"/>
      <c r="CT488" s="33"/>
      <c r="CU488" s="33"/>
      <c r="CV488" s="33"/>
      <c r="CW488" s="33"/>
      <c r="CX488" s="33"/>
      <c r="CY488" s="33"/>
      <c r="CZ488" s="33"/>
      <c r="DA488" s="33"/>
      <c r="DB488" s="33"/>
      <c r="DC488" s="33"/>
      <c r="DD488" s="33"/>
      <c r="DE488" s="33"/>
      <c r="DF488" s="33"/>
      <c r="DG488" s="33"/>
      <c r="DH488" s="33"/>
      <c r="DI488" s="33"/>
      <c r="DJ488" s="33"/>
    </row>
    <row r="489" spans="8:114" ht="15.75" customHeight="1"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  <c r="CI489" s="33"/>
      <c r="CJ489" s="33"/>
      <c r="CK489" s="33"/>
      <c r="CL489" s="33"/>
      <c r="CM489" s="33"/>
      <c r="CN489" s="33"/>
      <c r="CO489" s="33"/>
      <c r="CP489" s="33"/>
      <c r="CQ489" s="33"/>
      <c r="CR489" s="33"/>
      <c r="CS489" s="33"/>
      <c r="CT489" s="33"/>
      <c r="CU489" s="33"/>
      <c r="CV489" s="33"/>
      <c r="CW489" s="33"/>
      <c r="CX489" s="33"/>
      <c r="CY489" s="33"/>
      <c r="CZ489" s="33"/>
      <c r="DA489" s="33"/>
      <c r="DB489" s="33"/>
      <c r="DC489" s="33"/>
      <c r="DD489" s="33"/>
      <c r="DE489" s="33"/>
      <c r="DF489" s="33"/>
      <c r="DG489" s="33"/>
      <c r="DH489" s="33"/>
      <c r="DI489" s="33"/>
      <c r="DJ489" s="33"/>
    </row>
    <row r="490" spans="8:114" ht="15.75" customHeight="1"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  <c r="CD490" s="33"/>
      <c r="CE490" s="33"/>
      <c r="CF490" s="33"/>
      <c r="CG490" s="33"/>
      <c r="CH490" s="33"/>
      <c r="CI490" s="33"/>
      <c r="CJ490" s="33"/>
      <c r="CK490" s="33"/>
      <c r="CL490" s="33"/>
      <c r="CM490" s="33"/>
      <c r="CN490" s="33"/>
      <c r="CO490" s="33"/>
      <c r="CP490" s="33"/>
      <c r="CQ490" s="33"/>
      <c r="CR490" s="33"/>
      <c r="CS490" s="33"/>
      <c r="CT490" s="33"/>
      <c r="CU490" s="33"/>
      <c r="CV490" s="33"/>
      <c r="CW490" s="33"/>
      <c r="CX490" s="33"/>
      <c r="CY490" s="33"/>
      <c r="CZ490" s="33"/>
      <c r="DA490" s="33"/>
      <c r="DB490" s="33"/>
      <c r="DC490" s="33"/>
      <c r="DD490" s="33"/>
      <c r="DE490" s="33"/>
      <c r="DF490" s="33"/>
      <c r="DG490" s="33"/>
      <c r="DH490" s="33"/>
      <c r="DI490" s="33"/>
      <c r="DJ490" s="33"/>
    </row>
    <row r="491" spans="8:114" ht="15.75" customHeight="1"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  <c r="CU491" s="33"/>
      <c r="CV491" s="33"/>
      <c r="CW491" s="33"/>
      <c r="CX491" s="33"/>
      <c r="CY491" s="33"/>
      <c r="CZ491" s="33"/>
      <c r="DA491" s="33"/>
      <c r="DB491" s="33"/>
      <c r="DC491" s="33"/>
      <c r="DD491" s="33"/>
      <c r="DE491" s="33"/>
      <c r="DF491" s="33"/>
      <c r="DG491" s="33"/>
      <c r="DH491" s="33"/>
      <c r="DI491" s="33"/>
      <c r="DJ491" s="33"/>
    </row>
    <row r="492" spans="8:114" ht="15.75" customHeight="1"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33"/>
      <c r="CM492" s="33"/>
      <c r="CN492" s="33"/>
      <c r="CO492" s="33"/>
      <c r="CP492" s="33"/>
      <c r="CQ492" s="33"/>
      <c r="CR492" s="33"/>
      <c r="CS492" s="33"/>
      <c r="CT492" s="33"/>
      <c r="CU492" s="33"/>
      <c r="CV492" s="33"/>
      <c r="CW492" s="33"/>
      <c r="CX492" s="33"/>
      <c r="CY492" s="33"/>
      <c r="CZ492" s="33"/>
      <c r="DA492" s="33"/>
      <c r="DB492" s="33"/>
      <c r="DC492" s="33"/>
      <c r="DD492" s="33"/>
      <c r="DE492" s="33"/>
      <c r="DF492" s="33"/>
      <c r="DG492" s="33"/>
      <c r="DH492" s="33"/>
      <c r="DI492" s="33"/>
      <c r="DJ492" s="33"/>
    </row>
    <row r="493" spans="8:114" ht="15.75" customHeight="1"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CW493" s="33"/>
      <c r="CX493" s="33"/>
      <c r="CY493" s="33"/>
      <c r="CZ493" s="33"/>
      <c r="DA493" s="33"/>
      <c r="DB493" s="33"/>
      <c r="DC493" s="33"/>
      <c r="DD493" s="33"/>
      <c r="DE493" s="33"/>
      <c r="DF493" s="33"/>
      <c r="DG493" s="33"/>
      <c r="DH493" s="33"/>
      <c r="DI493" s="33"/>
      <c r="DJ493" s="33"/>
    </row>
    <row r="494" spans="8:114" ht="15.75" customHeight="1"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CW494" s="33"/>
      <c r="CX494" s="33"/>
      <c r="CY494" s="33"/>
      <c r="CZ494" s="33"/>
      <c r="DA494" s="33"/>
      <c r="DB494" s="33"/>
      <c r="DC494" s="33"/>
      <c r="DD494" s="33"/>
      <c r="DE494" s="33"/>
      <c r="DF494" s="33"/>
      <c r="DG494" s="33"/>
      <c r="DH494" s="33"/>
      <c r="DI494" s="33"/>
      <c r="DJ494" s="33"/>
    </row>
    <row r="495" spans="8:114" ht="15.75" customHeight="1"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  <c r="CU495" s="33"/>
      <c r="CV495" s="33"/>
      <c r="CW495" s="33"/>
      <c r="CX495" s="33"/>
      <c r="CY495" s="33"/>
      <c r="CZ495" s="33"/>
      <c r="DA495" s="33"/>
      <c r="DB495" s="33"/>
      <c r="DC495" s="33"/>
      <c r="DD495" s="33"/>
      <c r="DE495" s="33"/>
      <c r="DF495" s="33"/>
      <c r="DG495" s="33"/>
      <c r="DH495" s="33"/>
      <c r="DI495" s="33"/>
      <c r="DJ495" s="33"/>
    </row>
    <row r="496" spans="8:114" ht="15.75" customHeight="1"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CW496" s="33"/>
      <c r="CX496" s="33"/>
      <c r="CY496" s="33"/>
      <c r="CZ496" s="33"/>
      <c r="DA496" s="33"/>
      <c r="DB496" s="33"/>
      <c r="DC496" s="33"/>
      <c r="DD496" s="33"/>
      <c r="DE496" s="33"/>
      <c r="DF496" s="33"/>
      <c r="DG496" s="33"/>
      <c r="DH496" s="33"/>
      <c r="DI496" s="33"/>
      <c r="DJ496" s="33"/>
    </row>
    <row r="497" spans="8:114" ht="15.75" customHeight="1"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  <c r="CU497" s="33"/>
      <c r="CV497" s="33"/>
      <c r="CW497" s="33"/>
      <c r="CX497" s="33"/>
      <c r="CY497" s="33"/>
      <c r="CZ497" s="33"/>
      <c r="DA497" s="33"/>
      <c r="DB497" s="33"/>
      <c r="DC497" s="33"/>
      <c r="DD497" s="33"/>
      <c r="DE497" s="33"/>
      <c r="DF497" s="33"/>
      <c r="DG497" s="33"/>
      <c r="DH497" s="33"/>
      <c r="DI497" s="33"/>
      <c r="DJ497" s="33"/>
    </row>
    <row r="498" spans="8:114" ht="15.75" customHeight="1"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  <c r="CU498" s="33"/>
      <c r="CV498" s="33"/>
      <c r="CW498" s="33"/>
      <c r="CX498" s="33"/>
      <c r="CY498" s="33"/>
      <c r="CZ498" s="33"/>
      <c r="DA498" s="33"/>
      <c r="DB498" s="33"/>
      <c r="DC498" s="33"/>
      <c r="DD498" s="33"/>
      <c r="DE498" s="33"/>
      <c r="DF498" s="33"/>
      <c r="DG498" s="33"/>
      <c r="DH498" s="33"/>
      <c r="DI498" s="33"/>
      <c r="DJ498" s="33"/>
    </row>
    <row r="499" spans="8:114" ht="15.75" customHeight="1"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  <c r="CZ499" s="33"/>
      <c r="DA499" s="33"/>
      <c r="DB499" s="33"/>
      <c r="DC499" s="33"/>
      <c r="DD499" s="33"/>
      <c r="DE499" s="33"/>
      <c r="DF499" s="33"/>
      <c r="DG499" s="33"/>
      <c r="DH499" s="33"/>
      <c r="DI499" s="33"/>
      <c r="DJ499" s="33"/>
    </row>
    <row r="500" spans="8:114" ht="15.75" customHeight="1"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CW500" s="33"/>
      <c r="CX500" s="33"/>
      <c r="CY500" s="33"/>
      <c r="CZ500" s="33"/>
      <c r="DA500" s="33"/>
      <c r="DB500" s="33"/>
      <c r="DC500" s="33"/>
      <c r="DD500" s="33"/>
      <c r="DE500" s="33"/>
      <c r="DF500" s="33"/>
      <c r="DG500" s="33"/>
      <c r="DH500" s="33"/>
      <c r="DI500" s="33"/>
      <c r="DJ500" s="33"/>
    </row>
    <row r="501" spans="8:114" ht="15.75" customHeight="1"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  <c r="CU501" s="33"/>
      <c r="CV501" s="33"/>
      <c r="CW501" s="33"/>
      <c r="CX501" s="33"/>
      <c r="CY501" s="33"/>
      <c r="CZ501" s="33"/>
      <c r="DA501" s="33"/>
      <c r="DB501" s="33"/>
      <c r="DC501" s="33"/>
      <c r="DD501" s="33"/>
      <c r="DE501" s="33"/>
      <c r="DF501" s="33"/>
      <c r="DG501" s="33"/>
      <c r="DH501" s="33"/>
      <c r="DI501" s="33"/>
      <c r="DJ501" s="33"/>
    </row>
    <row r="502" spans="8:114" ht="15.75" customHeight="1"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CW502" s="33"/>
      <c r="CX502" s="33"/>
      <c r="CY502" s="33"/>
      <c r="CZ502" s="33"/>
      <c r="DA502" s="33"/>
      <c r="DB502" s="33"/>
      <c r="DC502" s="33"/>
      <c r="DD502" s="33"/>
      <c r="DE502" s="33"/>
      <c r="DF502" s="33"/>
      <c r="DG502" s="33"/>
      <c r="DH502" s="33"/>
      <c r="DI502" s="33"/>
      <c r="DJ502" s="33"/>
    </row>
    <row r="503" spans="8:114" ht="15.75" customHeight="1"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33"/>
      <c r="CU503" s="33"/>
      <c r="CV503" s="33"/>
      <c r="CW503" s="33"/>
      <c r="CX503" s="33"/>
      <c r="CY503" s="33"/>
      <c r="CZ503" s="33"/>
      <c r="DA503" s="33"/>
      <c r="DB503" s="33"/>
      <c r="DC503" s="33"/>
      <c r="DD503" s="33"/>
      <c r="DE503" s="33"/>
      <c r="DF503" s="33"/>
      <c r="DG503" s="33"/>
      <c r="DH503" s="33"/>
      <c r="DI503" s="33"/>
      <c r="DJ503" s="33"/>
    </row>
    <row r="504" spans="8:114" ht="15.75" customHeight="1"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  <c r="BY504" s="33"/>
      <c r="BZ504" s="33"/>
      <c r="CA504" s="33"/>
      <c r="CB504" s="33"/>
      <c r="CC504" s="33"/>
      <c r="CD504" s="33"/>
      <c r="CE504" s="33"/>
      <c r="CF504" s="33"/>
      <c r="CG504" s="33"/>
      <c r="CH504" s="33"/>
      <c r="CI504" s="33"/>
      <c r="CJ504" s="33"/>
      <c r="CK504" s="33"/>
      <c r="CL504" s="33"/>
      <c r="CM504" s="33"/>
      <c r="CN504" s="33"/>
      <c r="CO504" s="33"/>
      <c r="CP504" s="33"/>
      <c r="CQ504" s="33"/>
      <c r="CR504" s="33"/>
      <c r="CS504" s="33"/>
      <c r="CT504" s="33"/>
      <c r="CU504" s="33"/>
      <c r="CV504" s="33"/>
      <c r="CW504" s="33"/>
      <c r="CX504" s="33"/>
      <c r="CY504" s="33"/>
      <c r="CZ504" s="33"/>
      <c r="DA504" s="33"/>
      <c r="DB504" s="33"/>
      <c r="DC504" s="33"/>
      <c r="DD504" s="33"/>
      <c r="DE504" s="33"/>
      <c r="DF504" s="33"/>
      <c r="DG504" s="33"/>
      <c r="DH504" s="33"/>
      <c r="DI504" s="33"/>
      <c r="DJ504" s="33"/>
    </row>
    <row r="505" spans="8:114" ht="15.75" customHeight="1"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CW505" s="33"/>
      <c r="CX505" s="33"/>
      <c r="CY505" s="33"/>
      <c r="CZ505" s="33"/>
      <c r="DA505" s="33"/>
      <c r="DB505" s="33"/>
      <c r="DC505" s="33"/>
      <c r="DD505" s="33"/>
      <c r="DE505" s="33"/>
      <c r="DF505" s="33"/>
      <c r="DG505" s="33"/>
      <c r="DH505" s="33"/>
      <c r="DI505" s="33"/>
      <c r="DJ505" s="33"/>
    </row>
    <row r="506" spans="8:114" ht="15.75" customHeight="1"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  <c r="CU506" s="33"/>
      <c r="CV506" s="33"/>
      <c r="CW506" s="33"/>
      <c r="CX506" s="33"/>
      <c r="CY506" s="33"/>
      <c r="CZ506" s="33"/>
      <c r="DA506" s="33"/>
      <c r="DB506" s="33"/>
      <c r="DC506" s="33"/>
      <c r="DD506" s="33"/>
      <c r="DE506" s="33"/>
      <c r="DF506" s="33"/>
      <c r="DG506" s="33"/>
      <c r="DH506" s="33"/>
      <c r="DI506" s="33"/>
      <c r="DJ506" s="33"/>
    </row>
    <row r="507" spans="8:114" ht="15.75" customHeight="1"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  <c r="CU507" s="33"/>
      <c r="CV507" s="33"/>
      <c r="CW507" s="33"/>
      <c r="CX507" s="33"/>
      <c r="CY507" s="33"/>
      <c r="CZ507" s="33"/>
      <c r="DA507" s="33"/>
      <c r="DB507" s="33"/>
      <c r="DC507" s="33"/>
      <c r="DD507" s="33"/>
      <c r="DE507" s="33"/>
      <c r="DF507" s="33"/>
      <c r="DG507" s="33"/>
      <c r="DH507" s="33"/>
      <c r="DI507" s="33"/>
      <c r="DJ507" s="33"/>
    </row>
    <row r="508" spans="8:114" ht="15.75" customHeight="1"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  <c r="CU508" s="33"/>
      <c r="CV508" s="33"/>
      <c r="CW508" s="33"/>
      <c r="CX508" s="33"/>
      <c r="CY508" s="33"/>
      <c r="CZ508" s="33"/>
      <c r="DA508" s="33"/>
      <c r="DB508" s="33"/>
      <c r="DC508" s="33"/>
      <c r="DD508" s="33"/>
      <c r="DE508" s="33"/>
      <c r="DF508" s="33"/>
      <c r="DG508" s="33"/>
      <c r="DH508" s="33"/>
      <c r="DI508" s="33"/>
      <c r="DJ508" s="33"/>
    </row>
    <row r="509" spans="8:114" ht="15.75" customHeight="1"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  <c r="CI509" s="33"/>
      <c r="CJ509" s="33"/>
      <c r="CK509" s="33"/>
      <c r="CL509" s="33"/>
      <c r="CM509" s="33"/>
      <c r="CN509" s="33"/>
      <c r="CO509" s="33"/>
      <c r="CP509" s="33"/>
      <c r="CQ509" s="33"/>
      <c r="CR509" s="33"/>
      <c r="CS509" s="33"/>
      <c r="CT509" s="33"/>
      <c r="CU509" s="33"/>
      <c r="CV509" s="33"/>
      <c r="CW509" s="33"/>
      <c r="CX509" s="33"/>
      <c r="CY509" s="33"/>
      <c r="CZ509" s="33"/>
      <c r="DA509" s="33"/>
      <c r="DB509" s="33"/>
      <c r="DC509" s="33"/>
      <c r="DD509" s="33"/>
      <c r="DE509" s="33"/>
      <c r="DF509" s="33"/>
      <c r="DG509" s="33"/>
      <c r="DH509" s="33"/>
      <c r="DI509" s="33"/>
      <c r="DJ509" s="33"/>
    </row>
    <row r="510" spans="8:114" ht="15.75" customHeight="1"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33"/>
      <c r="CU510" s="33"/>
      <c r="CV510" s="33"/>
      <c r="CW510" s="33"/>
      <c r="CX510" s="33"/>
      <c r="CY510" s="33"/>
      <c r="CZ510" s="33"/>
      <c r="DA510" s="33"/>
      <c r="DB510" s="33"/>
      <c r="DC510" s="33"/>
      <c r="DD510" s="33"/>
      <c r="DE510" s="33"/>
      <c r="DF510" s="33"/>
      <c r="DG510" s="33"/>
      <c r="DH510" s="33"/>
      <c r="DI510" s="33"/>
      <c r="DJ510" s="33"/>
    </row>
    <row r="511" spans="8:114" ht="15.75" customHeight="1"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CW511" s="33"/>
      <c r="CX511" s="33"/>
      <c r="CY511" s="33"/>
      <c r="CZ511" s="33"/>
      <c r="DA511" s="33"/>
      <c r="DB511" s="33"/>
      <c r="DC511" s="33"/>
      <c r="DD511" s="33"/>
      <c r="DE511" s="33"/>
      <c r="DF511" s="33"/>
      <c r="DG511" s="33"/>
      <c r="DH511" s="33"/>
      <c r="DI511" s="33"/>
      <c r="DJ511" s="33"/>
    </row>
    <row r="512" spans="8:114" ht="15.75" customHeight="1"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33"/>
      <c r="CU512" s="33"/>
      <c r="CV512" s="33"/>
      <c r="CW512" s="33"/>
      <c r="CX512" s="33"/>
      <c r="CY512" s="33"/>
      <c r="CZ512" s="33"/>
      <c r="DA512" s="33"/>
      <c r="DB512" s="33"/>
      <c r="DC512" s="33"/>
      <c r="DD512" s="33"/>
      <c r="DE512" s="33"/>
      <c r="DF512" s="33"/>
      <c r="DG512" s="33"/>
      <c r="DH512" s="33"/>
      <c r="DI512" s="33"/>
      <c r="DJ512" s="33"/>
    </row>
    <row r="513" spans="8:114" ht="15.75" customHeight="1"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  <c r="CZ513" s="33"/>
      <c r="DA513" s="33"/>
      <c r="DB513" s="33"/>
      <c r="DC513" s="33"/>
      <c r="DD513" s="33"/>
      <c r="DE513" s="33"/>
      <c r="DF513" s="33"/>
      <c r="DG513" s="33"/>
      <c r="DH513" s="33"/>
      <c r="DI513" s="33"/>
      <c r="DJ513" s="33"/>
    </row>
    <row r="514" spans="8:114" ht="15.75" customHeight="1"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  <c r="CU514" s="33"/>
      <c r="CV514" s="33"/>
      <c r="CW514" s="33"/>
      <c r="CX514" s="33"/>
      <c r="CY514" s="33"/>
      <c r="CZ514" s="33"/>
      <c r="DA514" s="33"/>
      <c r="DB514" s="33"/>
      <c r="DC514" s="33"/>
      <c r="DD514" s="33"/>
      <c r="DE514" s="33"/>
      <c r="DF514" s="33"/>
      <c r="DG514" s="33"/>
      <c r="DH514" s="33"/>
      <c r="DI514" s="33"/>
      <c r="DJ514" s="33"/>
    </row>
    <row r="515" spans="8:114" ht="15.75" customHeight="1"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CW515" s="33"/>
      <c r="CX515" s="33"/>
      <c r="CY515" s="33"/>
      <c r="CZ515" s="33"/>
      <c r="DA515" s="33"/>
      <c r="DB515" s="33"/>
      <c r="DC515" s="33"/>
      <c r="DD515" s="33"/>
      <c r="DE515" s="33"/>
      <c r="DF515" s="33"/>
      <c r="DG515" s="33"/>
      <c r="DH515" s="33"/>
      <c r="DI515" s="33"/>
      <c r="DJ515" s="33"/>
    </row>
    <row r="516" spans="8:114" ht="15.75" customHeight="1"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  <c r="BV516" s="33"/>
      <c r="BW516" s="33"/>
      <c r="BX516" s="33"/>
      <c r="BY516" s="33"/>
      <c r="BZ516" s="33"/>
      <c r="CA516" s="33"/>
      <c r="CB516" s="33"/>
      <c r="CC516" s="33"/>
      <c r="CD516" s="33"/>
      <c r="CE516" s="33"/>
      <c r="CF516" s="33"/>
      <c r="CG516" s="33"/>
      <c r="CH516" s="33"/>
      <c r="CI516" s="33"/>
      <c r="CJ516" s="33"/>
      <c r="CK516" s="33"/>
      <c r="CL516" s="33"/>
      <c r="CM516" s="33"/>
      <c r="CN516" s="33"/>
      <c r="CO516" s="33"/>
      <c r="CP516" s="33"/>
      <c r="CQ516" s="33"/>
      <c r="CR516" s="33"/>
      <c r="CS516" s="33"/>
      <c r="CT516" s="33"/>
      <c r="CU516" s="33"/>
      <c r="CV516" s="33"/>
      <c r="CW516" s="33"/>
      <c r="CX516" s="33"/>
      <c r="CY516" s="33"/>
      <c r="CZ516" s="33"/>
      <c r="DA516" s="33"/>
      <c r="DB516" s="33"/>
      <c r="DC516" s="33"/>
      <c r="DD516" s="33"/>
      <c r="DE516" s="33"/>
      <c r="DF516" s="33"/>
      <c r="DG516" s="33"/>
      <c r="DH516" s="33"/>
      <c r="DI516" s="33"/>
      <c r="DJ516" s="33"/>
    </row>
    <row r="517" spans="8:114" ht="15.75" customHeight="1"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  <c r="BU517" s="33"/>
      <c r="BV517" s="33"/>
      <c r="BW517" s="33"/>
      <c r="BX517" s="33"/>
      <c r="BY517" s="33"/>
      <c r="BZ517" s="33"/>
      <c r="CA517" s="33"/>
      <c r="CB517" s="33"/>
      <c r="CC517" s="33"/>
      <c r="CD517" s="33"/>
      <c r="CE517" s="33"/>
      <c r="CF517" s="33"/>
      <c r="CG517" s="33"/>
      <c r="CH517" s="33"/>
      <c r="CI517" s="33"/>
      <c r="CJ517" s="33"/>
      <c r="CK517" s="33"/>
      <c r="CL517" s="33"/>
      <c r="CM517" s="33"/>
      <c r="CN517" s="33"/>
      <c r="CO517" s="33"/>
      <c r="CP517" s="33"/>
      <c r="CQ517" s="33"/>
      <c r="CR517" s="33"/>
      <c r="CS517" s="33"/>
      <c r="CT517" s="33"/>
      <c r="CU517" s="33"/>
      <c r="CV517" s="33"/>
      <c r="CW517" s="33"/>
      <c r="CX517" s="33"/>
      <c r="CY517" s="33"/>
      <c r="CZ517" s="33"/>
      <c r="DA517" s="33"/>
      <c r="DB517" s="33"/>
      <c r="DC517" s="33"/>
      <c r="DD517" s="33"/>
      <c r="DE517" s="33"/>
      <c r="DF517" s="33"/>
      <c r="DG517" s="33"/>
      <c r="DH517" s="33"/>
      <c r="DI517" s="33"/>
      <c r="DJ517" s="33"/>
    </row>
    <row r="518" spans="8:114" ht="15.75" customHeight="1"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  <c r="BU518" s="33"/>
      <c r="BV518" s="33"/>
      <c r="BW518" s="33"/>
      <c r="BX518" s="33"/>
      <c r="BY518" s="33"/>
      <c r="BZ518" s="33"/>
      <c r="CA518" s="33"/>
      <c r="CB518" s="33"/>
      <c r="CC518" s="33"/>
      <c r="CD518" s="33"/>
      <c r="CE518" s="33"/>
      <c r="CF518" s="33"/>
      <c r="CG518" s="33"/>
      <c r="CH518" s="33"/>
      <c r="CI518" s="33"/>
      <c r="CJ518" s="33"/>
      <c r="CK518" s="33"/>
      <c r="CL518" s="33"/>
      <c r="CM518" s="33"/>
      <c r="CN518" s="33"/>
      <c r="CO518" s="33"/>
      <c r="CP518" s="33"/>
      <c r="CQ518" s="33"/>
      <c r="CR518" s="33"/>
      <c r="CS518" s="33"/>
      <c r="CT518" s="33"/>
      <c r="CU518" s="33"/>
      <c r="CV518" s="33"/>
      <c r="CW518" s="33"/>
      <c r="CX518" s="33"/>
      <c r="CY518" s="33"/>
      <c r="CZ518" s="33"/>
      <c r="DA518" s="33"/>
      <c r="DB518" s="33"/>
      <c r="DC518" s="33"/>
      <c r="DD518" s="33"/>
      <c r="DE518" s="33"/>
      <c r="DF518" s="33"/>
      <c r="DG518" s="33"/>
      <c r="DH518" s="33"/>
      <c r="DI518" s="33"/>
      <c r="DJ518" s="33"/>
    </row>
    <row r="519" spans="8:114" ht="15.75" customHeight="1"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  <c r="BV519" s="33"/>
      <c r="BW519" s="33"/>
      <c r="BX519" s="33"/>
      <c r="BY519" s="33"/>
      <c r="BZ519" s="33"/>
      <c r="CA519" s="33"/>
      <c r="CB519" s="33"/>
      <c r="CC519" s="33"/>
      <c r="CD519" s="33"/>
      <c r="CE519" s="33"/>
      <c r="CF519" s="33"/>
      <c r="CG519" s="33"/>
      <c r="CH519" s="33"/>
      <c r="CI519" s="33"/>
      <c r="CJ519" s="33"/>
      <c r="CK519" s="33"/>
      <c r="CL519" s="33"/>
      <c r="CM519" s="33"/>
      <c r="CN519" s="33"/>
      <c r="CO519" s="33"/>
      <c r="CP519" s="33"/>
      <c r="CQ519" s="33"/>
      <c r="CR519" s="33"/>
      <c r="CS519" s="33"/>
      <c r="CT519" s="33"/>
      <c r="CU519" s="33"/>
      <c r="CV519" s="33"/>
      <c r="CW519" s="33"/>
      <c r="CX519" s="33"/>
      <c r="CY519" s="33"/>
      <c r="CZ519" s="33"/>
      <c r="DA519" s="33"/>
      <c r="DB519" s="33"/>
      <c r="DC519" s="33"/>
      <c r="DD519" s="33"/>
      <c r="DE519" s="33"/>
      <c r="DF519" s="33"/>
      <c r="DG519" s="33"/>
      <c r="DH519" s="33"/>
      <c r="DI519" s="33"/>
      <c r="DJ519" s="33"/>
    </row>
    <row r="520" spans="8:114" ht="15.75" customHeight="1"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  <c r="BU520" s="33"/>
      <c r="BV520" s="33"/>
      <c r="BW520" s="33"/>
      <c r="BX520" s="33"/>
      <c r="BY520" s="33"/>
      <c r="BZ520" s="33"/>
      <c r="CA520" s="33"/>
      <c r="CB520" s="33"/>
      <c r="CC520" s="33"/>
      <c r="CD520" s="33"/>
      <c r="CE520" s="33"/>
      <c r="CF520" s="33"/>
      <c r="CG520" s="33"/>
      <c r="CH520" s="33"/>
      <c r="CI520" s="33"/>
      <c r="CJ520" s="33"/>
      <c r="CK520" s="33"/>
      <c r="CL520" s="33"/>
      <c r="CM520" s="33"/>
      <c r="CN520" s="33"/>
      <c r="CO520" s="33"/>
      <c r="CP520" s="33"/>
      <c r="CQ520" s="33"/>
      <c r="CR520" s="33"/>
      <c r="CS520" s="33"/>
      <c r="CT520" s="33"/>
      <c r="CU520" s="33"/>
      <c r="CV520" s="33"/>
      <c r="CW520" s="33"/>
      <c r="CX520" s="33"/>
      <c r="CY520" s="33"/>
      <c r="CZ520" s="33"/>
      <c r="DA520" s="33"/>
      <c r="DB520" s="33"/>
      <c r="DC520" s="33"/>
      <c r="DD520" s="33"/>
      <c r="DE520" s="33"/>
      <c r="DF520" s="33"/>
      <c r="DG520" s="33"/>
      <c r="DH520" s="33"/>
      <c r="DI520" s="33"/>
      <c r="DJ520" s="33"/>
    </row>
    <row r="521" spans="8:114" ht="15.75" customHeight="1"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  <c r="BV521" s="33"/>
      <c r="BW521" s="33"/>
      <c r="BX521" s="33"/>
      <c r="BY521" s="33"/>
      <c r="BZ521" s="33"/>
      <c r="CA521" s="33"/>
      <c r="CB521" s="33"/>
      <c r="CC521" s="33"/>
      <c r="CD521" s="33"/>
      <c r="CE521" s="33"/>
      <c r="CF521" s="33"/>
      <c r="CG521" s="33"/>
      <c r="CH521" s="33"/>
      <c r="CI521" s="33"/>
      <c r="CJ521" s="33"/>
      <c r="CK521" s="33"/>
      <c r="CL521" s="33"/>
      <c r="CM521" s="33"/>
      <c r="CN521" s="33"/>
      <c r="CO521" s="33"/>
      <c r="CP521" s="33"/>
      <c r="CQ521" s="33"/>
      <c r="CR521" s="33"/>
      <c r="CS521" s="33"/>
      <c r="CT521" s="33"/>
      <c r="CU521" s="33"/>
      <c r="CV521" s="33"/>
      <c r="CW521" s="33"/>
      <c r="CX521" s="33"/>
      <c r="CY521" s="33"/>
      <c r="CZ521" s="33"/>
      <c r="DA521" s="33"/>
      <c r="DB521" s="33"/>
      <c r="DC521" s="33"/>
      <c r="DD521" s="33"/>
      <c r="DE521" s="33"/>
      <c r="DF521" s="33"/>
      <c r="DG521" s="33"/>
      <c r="DH521" s="33"/>
      <c r="DI521" s="33"/>
      <c r="DJ521" s="33"/>
    </row>
    <row r="522" spans="8:114" ht="15.75" customHeight="1"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  <c r="CI522" s="33"/>
      <c r="CJ522" s="33"/>
      <c r="CK522" s="33"/>
      <c r="CL522" s="33"/>
      <c r="CM522" s="33"/>
      <c r="CN522" s="33"/>
      <c r="CO522" s="33"/>
      <c r="CP522" s="33"/>
      <c r="CQ522" s="33"/>
      <c r="CR522" s="33"/>
      <c r="CS522" s="33"/>
      <c r="CT522" s="33"/>
      <c r="CU522" s="33"/>
      <c r="CV522" s="33"/>
      <c r="CW522" s="33"/>
      <c r="CX522" s="33"/>
      <c r="CY522" s="33"/>
      <c r="CZ522" s="33"/>
      <c r="DA522" s="33"/>
      <c r="DB522" s="33"/>
      <c r="DC522" s="33"/>
      <c r="DD522" s="33"/>
      <c r="DE522" s="33"/>
      <c r="DF522" s="33"/>
      <c r="DG522" s="33"/>
      <c r="DH522" s="33"/>
      <c r="DI522" s="33"/>
      <c r="DJ522" s="33"/>
    </row>
    <row r="523" spans="8:114" ht="15.75" customHeight="1"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  <c r="BU523" s="33"/>
      <c r="BV523" s="33"/>
      <c r="BW523" s="33"/>
      <c r="BX523" s="33"/>
      <c r="BY523" s="33"/>
      <c r="BZ523" s="33"/>
      <c r="CA523" s="33"/>
      <c r="CB523" s="33"/>
      <c r="CC523" s="33"/>
      <c r="CD523" s="33"/>
      <c r="CE523" s="33"/>
      <c r="CF523" s="33"/>
      <c r="CG523" s="33"/>
      <c r="CH523" s="33"/>
      <c r="CI523" s="33"/>
      <c r="CJ523" s="33"/>
      <c r="CK523" s="33"/>
      <c r="CL523" s="33"/>
      <c r="CM523" s="33"/>
      <c r="CN523" s="33"/>
      <c r="CO523" s="33"/>
      <c r="CP523" s="33"/>
      <c r="CQ523" s="33"/>
      <c r="CR523" s="33"/>
      <c r="CS523" s="33"/>
      <c r="CT523" s="33"/>
      <c r="CU523" s="33"/>
      <c r="CV523" s="33"/>
      <c r="CW523" s="33"/>
      <c r="CX523" s="33"/>
      <c r="CY523" s="33"/>
      <c r="CZ523" s="33"/>
      <c r="DA523" s="33"/>
      <c r="DB523" s="33"/>
      <c r="DC523" s="33"/>
      <c r="DD523" s="33"/>
      <c r="DE523" s="33"/>
      <c r="DF523" s="33"/>
      <c r="DG523" s="33"/>
      <c r="DH523" s="33"/>
      <c r="DI523" s="33"/>
      <c r="DJ523" s="33"/>
    </row>
    <row r="524" spans="8:114" ht="15.75" customHeight="1"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  <c r="BU524" s="33"/>
      <c r="BV524" s="33"/>
      <c r="BW524" s="33"/>
      <c r="BX524" s="33"/>
      <c r="BY524" s="33"/>
      <c r="BZ524" s="33"/>
      <c r="CA524" s="33"/>
      <c r="CB524" s="33"/>
      <c r="CC524" s="33"/>
      <c r="CD524" s="33"/>
      <c r="CE524" s="33"/>
      <c r="CF524" s="33"/>
      <c r="CG524" s="33"/>
      <c r="CH524" s="33"/>
      <c r="CI524" s="33"/>
      <c r="CJ524" s="33"/>
      <c r="CK524" s="33"/>
      <c r="CL524" s="33"/>
      <c r="CM524" s="33"/>
      <c r="CN524" s="33"/>
      <c r="CO524" s="33"/>
      <c r="CP524" s="33"/>
      <c r="CQ524" s="33"/>
      <c r="CR524" s="33"/>
      <c r="CS524" s="33"/>
      <c r="CT524" s="33"/>
      <c r="CU524" s="33"/>
      <c r="CV524" s="33"/>
      <c r="CW524" s="33"/>
      <c r="CX524" s="33"/>
      <c r="CY524" s="33"/>
      <c r="CZ524" s="33"/>
      <c r="DA524" s="33"/>
      <c r="DB524" s="33"/>
      <c r="DC524" s="33"/>
      <c r="DD524" s="33"/>
      <c r="DE524" s="33"/>
      <c r="DF524" s="33"/>
      <c r="DG524" s="33"/>
      <c r="DH524" s="33"/>
      <c r="DI524" s="33"/>
      <c r="DJ524" s="33"/>
    </row>
    <row r="525" spans="8:114" ht="15.75" customHeight="1"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  <c r="BY525" s="33"/>
      <c r="BZ525" s="33"/>
      <c r="CA525" s="33"/>
      <c r="CB525" s="33"/>
      <c r="CC525" s="33"/>
      <c r="CD525" s="33"/>
      <c r="CE525" s="33"/>
      <c r="CF525" s="33"/>
      <c r="CG525" s="33"/>
      <c r="CH525" s="33"/>
      <c r="CI525" s="33"/>
      <c r="CJ525" s="33"/>
      <c r="CK525" s="33"/>
      <c r="CL525" s="33"/>
      <c r="CM525" s="33"/>
      <c r="CN525" s="33"/>
      <c r="CO525" s="33"/>
      <c r="CP525" s="33"/>
      <c r="CQ525" s="33"/>
      <c r="CR525" s="33"/>
      <c r="CS525" s="33"/>
      <c r="CT525" s="33"/>
      <c r="CU525" s="33"/>
      <c r="CV525" s="33"/>
      <c r="CW525" s="33"/>
      <c r="CX525" s="33"/>
      <c r="CY525" s="33"/>
      <c r="CZ525" s="33"/>
      <c r="DA525" s="33"/>
      <c r="DB525" s="33"/>
      <c r="DC525" s="33"/>
      <c r="DD525" s="33"/>
      <c r="DE525" s="33"/>
      <c r="DF525" s="33"/>
      <c r="DG525" s="33"/>
      <c r="DH525" s="33"/>
      <c r="DI525" s="33"/>
      <c r="DJ525" s="33"/>
    </row>
    <row r="526" spans="8:114" ht="15.75" customHeight="1"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  <c r="CJ526" s="33"/>
      <c r="CK526" s="33"/>
      <c r="CL526" s="33"/>
      <c r="CM526" s="33"/>
      <c r="CN526" s="33"/>
      <c r="CO526" s="33"/>
      <c r="CP526" s="33"/>
      <c r="CQ526" s="33"/>
      <c r="CR526" s="33"/>
      <c r="CS526" s="33"/>
      <c r="CT526" s="33"/>
      <c r="CU526" s="33"/>
      <c r="CV526" s="33"/>
      <c r="CW526" s="33"/>
      <c r="CX526" s="33"/>
      <c r="CY526" s="33"/>
      <c r="CZ526" s="33"/>
      <c r="DA526" s="33"/>
      <c r="DB526" s="33"/>
      <c r="DC526" s="33"/>
      <c r="DD526" s="33"/>
      <c r="DE526" s="33"/>
      <c r="DF526" s="33"/>
      <c r="DG526" s="33"/>
      <c r="DH526" s="33"/>
      <c r="DI526" s="33"/>
      <c r="DJ526" s="33"/>
    </row>
    <row r="527" spans="8:114" ht="15.75" customHeight="1"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33"/>
      <c r="CU527" s="33"/>
      <c r="CV527" s="33"/>
      <c r="CW527" s="33"/>
      <c r="CX527" s="33"/>
      <c r="CY527" s="33"/>
      <c r="CZ527" s="33"/>
      <c r="DA527" s="33"/>
      <c r="DB527" s="33"/>
      <c r="DC527" s="33"/>
      <c r="DD527" s="33"/>
      <c r="DE527" s="33"/>
      <c r="DF527" s="33"/>
      <c r="DG527" s="33"/>
      <c r="DH527" s="33"/>
      <c r="DI527" s="33"/>
      <c r="DJ527" s="33"/>
    </row>
    <row r="528" spans="8:114" ht="15.75" customHeight="1"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  <c r="CU528" s="33"/>
      <c r="CV528" s="33"/>
      <c r="CW528" s="33"/>
      <c r="CX528" s="33"/>
      <c r="CY528" s="33"/>
      <c r="CZ528" s="33"/>
      <c r="DA528" s="33"/>
      <c r="DB528" s="33"/>
      <c r="DC528" s="33"/>
      <c r="DD528" s="33"/>
      <c r="DE528" s="33"/>
      <c r="DF528" s="33"/>
      <c r="DG528" s="33"/>
      <c r="DH528" s="33"/>
      <c r="DI528" s="33"/>
      <c r="DJ528" s="33"/>
    </row>
    <row r="529" spans="8:114" ht="15.75" customHeight="1"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33"/>
      <c r="CU529" s="33"/>
      <c r="CV529" s="33"/>
      <c r="CW529" s="33"/>
      <c r="CX529" s="33"/>
      <c r="CY529" s="33"/>
      <c r="CZ529" s="33"/>
      <c r="DA529" s="33"/>
      <c r="DB529" s="33"/>
      <c r="DC529" s="33"/>
      <c r="DD529" s="33"/>
      <c r="DE529" s="33"/>
      <c r="DF529" s="33"/>
      <c r="DG529" s="33"/>
      <c r="DH529" s="33"/>
      <c r="DI529" s="33"/>
      <c r="DJ529" s="33"/>
    </row>
    <row r="530" spans="8:114" ht="15.75" customHeight="1"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  <c r="CI530" s="33"/>
      <c r="CJ530" s="33"/>
      <c r="CK530" s="33"/>
      <c r="CL530" s="33"/>
      <c r="CM530" s="33"/>
      <c r="CN530" s="33"/>
      <c r="CO530" s="33"/>
      <c r="CP530" s="33"/>
      <c r="CQ530" s="33"/>
      <c r="CR530" s="33"/>
      <c r="CS530" s="33"/>
      <c r="CT530" s="33"/>
      <c r="CU530" s="33"/>
      <c r="CV530" s="33"/>
      <c r="CW530" s="33"/>
      <c r="CX530" s="33"/>
      <c r="CY530" s="33"/>
      <c r="CZ530" s="33"/>
      <c r="DA530" s="33"/>
      <c r="DB530" s="33"/>
      <c r="DC530" s="33"/>
      <c r="DD530" s="33"/>
      <c r="DE530" s="33"/>
      <c r="DF530" s="33"/>
      <c r="DG530" s="33"/>
      <c r="DH530" s="33"/>
      <c r="DI530" s="33"/>
      <c r="DJ530" s="33"/>
    </row>
    <row r="531" spans="8:114" ht="15.75" customHeight="1"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  <c r="BV531" s="33"/>
      <c r="BW531" s="33"/>
      <c r="BX531" s="33"/>
      <c r="BY531" s="33"/>
      <c r="BZ531" s="33"/>
      <c r="CA531" s="33"/>
      <c r="CB531" s="33"/>
      <c r="CC531" s="33"/>
      <c r="CD531" s="33"/>
      <c r="CE531" s="33"/>
      <c r="CF531" s="33"/>
      <c r="CG531" s="33"/>
      <c r="CH531" s="33"/>
      <c r="CI531" s="33"/>
      <c r="CJ531" s="33"/>
      <c r="CK531" s="33"/>
      <c r="CL531" s="33"/>
      <c r="CM531" s="33"/>
      <c r="CN531" s="33"/>
      <c r="CO531" s="33"/>
      <c r="CP531" s="33"/>
      <c r="CQ531" s="33"/>
      <c r="CR531" s="33"/>
      <c r="CS531" s="33"/>
      <c r="CT531" s="33"/>
      <c r="CU531" s="33"/>
      <c r="CV531" s="33"/>
      <c r="CW531" s="33"/>
      <c r="CX531" s="33"/>
      <c r="CY531" s="33"/>
      <c r="CZ531" s="33"/>
      <c r="DA531" s="33"/>
      <c r="DB531" s="33"/>
      <c r="DC531" s="33"/>
      <c r="DD531" s="33"/>
      <c r="DE531" s="33"/>
      <c r="DF531" s="33"/>
      <c r="DG531" s="33"/>
      <c r="DH531" s="33"/>
      <c r="DI531" s="33"/>
      <c r="DJ531" s="33"/>
    </row>
  </sheetData>
  <sheetProtection/>
  <mergeCells count="12">
    <mergeCell ref="A131:G131"/>
    <mergeCell ref="A111:G111"/>
    <mergeCell ref="A114:G114"/>
    <mergeCell ref="A123:G123"/>
    <mergeCell ref="A36:G36"/>
    <mergeCell ref="A42:G42"/>
    <mergeCell ref="A51:G51"/>
    <mergeCell ref="A69:G69"/>
    <mergeCell ref="A1:D1"/>
    <mergeCell ref="A2:F2"/>
    <mergeCell ref="A3:G3"/>
    <mergeCell ref="A26:G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E1" sqref="E1"/>
    </sheetView>
  </sheetViews>
  <sheetFormatPr defaultColWidth="9.140625" defaultRowHeight="15.75" customHeight="1"/>
  <cols>
    <col min="1" max="1" width="3.7109375" style="0" customWidth="1"/>
    <col min="2" max="2" width="13.7109375" style="0" customWidth="1"/>
    <col min="3" max="3" width="11.8515625" style="0" customWidth="1"/>
    <col min="4" max="4" width="94.140625" style="0" customWidth="1"/>
    <col min="5" max="5" width="11.28125" style="0" customWidth="1"/>
    <col min="6" max="6" width="13.00390625" style="0" customWidth="1"/>
    <col min="7" max="7" width="6.140625" style="0" customWidth="1"/>
  </cols>
  <sheetData>
    <row r="1" spans="1:7" ht="46.5">
      <c r="A1" s="76"/>
      <c r="B1" s="77"/>
      <c r="C1" s="78"/>
      <c r="D1" s="79" t="s">
        <v>574</v>
      </c>
      <c r="E1" s="9" t="s">
        <v>1734</v>
      </c>
      <c r="F1" s="37" t="s">
        <v>1477</v>
      </c>
      <c r="G1" s="17"/>
    </row>
    <row r="2" spans="1:7" ht="15.75" customHeight="1">
      <c r="A2" s="80"/>
      <c r="B2" s="81"/>
      <c r="C2" s="82"/>
      <c r="D2" s="83" t="s">
        <v>575</v>
      </c>
      <c r="E2" s="84"/>
      <c r="F2" s="85"/>
      <c r="G2" s="63"/>
    </row>
    <row r="3" spans="1:7" ht="33.75">
      <c r="A3" s="104">
        <v>1</v>
      </c>
      <c r="B3" s="118" t="s">
        <v>1044</v>
      </c>
      <c r="C3" s="104" t="s">
        <v>1517</v>
      </c>
      <c r="D3" s="166" t="s">
        <v>1510</v>
      </c>
      <c r="E3" s="104">
        <v>483</v>
      </c>
      <c r="F3" s="104">
        <v>441</v>
      </c>
      <c r="G3" s="86"/>
    </row>
    <row r="4" spans="1:7" ht="15.75" customHeight="1">
      <c r="A4" s="87"/>
      <c r="B4" s="88" t="s">
        <v>1738</v>
      </c>
      <c r="C4" s="89"/>
      <c r="D4" s="90" t="s">
        <v>576</v>
      </c>
      <c r="E4" s="91"/>
      <c r="F4" s="92"/>
      <c r="G4" s="63"/>
    </row>
    <row r="5" spans="1:7" ht="22.5">
      <c r="A5" s="193">
        <v>1</v>
      </c>
      <c r="B5" s="194" t="s">
        <v>1703</v>
      </c>
      <c r="C5" s="193" t="s">
        <v>1517</v>
      </c>
      <c r="D5" s="194" t="s">
        <v>1700</v>
      </c>
      <c r="E5" s="193">
        <v>744</v>
      </c>
      <c r="F5" s="193">
        <v>672</v>
      </c>
      <c r="G5" s="195"/>
    </row>
    <row r="6" spans="1:7" ht="67.5">
      <c r="A6" s="193">
        <v>2</v>
      </c>
      <c r="B6" s="194" t="s">
        <v>1873</v>
      </c>
      <c r="C6" s="193" t="s">
        <v>1517</v>
      </c>
      <c r="D6" s="196" t="s">
        <v>1670</v>
      </c>
      <c r="E6" s="193">
        <v>972</v>
      </c>
      <c r="F6" s="193">
        <v>876</v>
      </c>
      <c r="G6" s="195"/>
    </row>
    <row r="7" spans="1:7" ht="22.5">
      <c r="A7" s="193">
        <v>3</v>
      </c>
      <c r="B7" s="194" t="s">
        <v>1707</v>
      </c>
      <c r="C7" s="193" t="s">
        <v>1517</v>
      </c>
      <c r="D7" s="197"/>
      <c r="E7" s="193">
        <v>924</v>
      </c>
      <c r="F7" s="193">
        <v>828</v>
      </c>
      <c r="G7" s="195"/>
    </row>
    <row r="8" spans="1:7" ht="22.5">
      <c r="A8" s="131">
        <v>4</v>
      </c>
      <c r="B8" s="133" t="s">
        <v>1687</v>
      </c>
      <c r="C8" s="131" t="s">
        <v>1517</v>
      </c>
      <c r="D8" s="179" t="s">
        <v>1078</v>
      </c>
      <c r="E8" s="131">
        <v>972</v>
      </c>
      <c r="F8" s="131">
        <v>876</v>
      </c>
      <c r="G8" s="195"/>
    </row>
    <row r="9" spans="1:7" ht="22.5">
      <c r="A9" s="193">
        <v>5</v>
      </c>
      <c r="B9" s="194" t="s">
        <v>936</v>
      </c>
      <c r="C9" s="193" t="s">
        <v>1517</v>
      </c>
      <c r="D9" s="197"/>
      <c r="E9" s="193">
        <v>948</v>
      </c>
      <c r="F9" s="193">
        <v>852</v>
      </c>
      <c r="G9" s="195"/>
    </row>
    <row r="10" spans="1:7" ht="45">
      <c r="A10" s="193">
        <v>6</v>
      </c>
      <c r="B10" s="194" t="s">
        <v>1774</v>
      </c>
      <c r="C10" s="193" t="s">
        <v>1517</v>
      </c>
      <c r="D10" s="196" t="s">
        <v>1332</v>
      </c>
      <c r="E10" s="193">
        <v>696</v>
      </c>
      <c r="F10" s="193">
        <v>624</v>
      </c>
      <c r="G10" s="195"/>
    </row>
    <row r="11" spans="1:7" ht="33.75">
      <c r="A11" s="193">
        <v>7</v>
      </c>
      <c r="B11" s="194" t="s">
        <v>1680</v>
      </c>
      <c r="C11" s="193" t="s">
        <v>1517</v>
      </c>
      <c r="D11" s="196" t="s">
        <v>688</v>
      </c>
      <c r="E11" s="193">
        <v>84</v>
      </c>
      <c r="F11" s="193">
        <v>72</v>
      </c>
      <c r="G11" s="195"/>
    </row>
    <row r="12" spans="1:7" ht="15.75" customHeight="1">
      <c r="A12" s="80"/>
      <c r="B12" s="81"/>
      <c r="C12" s="82"/>
      <c r="D12" s="90" t="s">
        <v>577</v>
      </c>
      <c r="E12" s="84"/>
      <c r="F12" s="85"/>
      <c r="G12" s="63"/>
    </row>
    <row r="13" spans="1:7" ht="22.5">
      <c r="A13" s="131">
        <v>1</v>
      </c>
      <c r="B13" s="133" t="s">
        <v>965</v>
      </c>
      <c r="C13" s="131" t="s">
        <v>1517</v>
      </c>
      <c r="D13" s="153" t="s">
        <v>1461</v>
      </c>
      <c r="E13" s="131">
        <v>240</v>
      </c>
      <c r="F13" s="131">
        <v>216</v>
      </c>
      <c r="G13" s="195"/>
    </row>
    <row r="14" spans="1:7" ht="22.5">
      <c r="A14" s="131">
        <v>2</v>
      </c>
      <c r="B14" s="133" t="s">
        <v>902</v>
      </c>
      <c r="C14" s="131" t="s">
        <v>1517</v>
      </c>
      <c r="D14" s="153" t="s">
        <v>1461</v>
      </c>
      <c r="E14" s="131">
        <v>240</v>
      </c>
      <c r="F14" s="131">
        <v>216</v>
      </c>
      <c r="G14" s="195"/>
    </row>
    <row r="15" spans="1:7" ht="22.5">
      <c r="A15" s="131">
        <v>3</v>
      </c>
      <c r="B15" s="133" t="s">
        <v>1688</v>
      </c>
      <c r="C15" s="131" t="s">
        <v>1517</v>
      </c>
      <c r="D15" s="179" t="s">
        <v>132</v>
      </c>
      <c r="E15" s="131">
        <v>63</v>
      </c>
      <c r="F15" s="131">
        <v>60</v>
      </c>
      <c r="G15" s="195"/>
    </row>
    <row r="16" spans="1:7" ht="22.5">
      <c r="A16" s="131">
        <v>4</v>
      </c>
      <c r="B16" s="133" t="s">
        <v>1543</v>
      </c>
      <c r="C16" s="131" t="s">
        <v>1517</v>
      </c>
      <c r="D16" s="132" t="s">
        <v>1340</v>
      </c>
      <c r="E16" s="131">
        <v>132</v>
      </c>
      <c r="F16" s="131">
        <v>120</v>
      </c>
      <c r="G16" s="195"/>
    </row>
    <row r="17" spans="1:7" ht="22.5">
      <c r="A17" s="131">
        <v>5</v>
      </c>
      <c r="B17" s="133" t="s">
        <v>1791</v>
      </c>
      <c r="C17" s="131" t="s">
        <v>1517</v>
      </c>
      <c r="D17" s="153" t="s">
        <v>1459</v>
      </c>
      <c r="E17" s="131">
        <v>87</v>
      </c>
      <c r="F17" s="131">
        <v>84</v>
      </c>
      <c r="G17" s="195"/>
    </row>
    <row r="18" spans="1:7" ht="22.5">
      <c r="A18" s="131">
        <v>6</v>
      </c>
      <c r="B18" s="133" t="s">
        <v>362</v>
      </c>
      <c r="C18" s="131" t="s">
        <v>1517</v>
      </c>
      <c r="D18" s="153" t="s">
        <v>790</v>
      </c>
      <c r="E18" s="131">
        <v>87</v>
      </c>
      <c r="F18" s="131">
        <v>84</v>
      </c>
      <c r="G18" s="195"/>
    </row>
    <row r="19" spans="1:7" ht="22.5">
      <c r="A19" s="131">
        <v>7</v>
      </c>
      <c r="B19" s="133" t="s">
        <v>1908</v>
      </c>
      <c r="C19" s="131" t="s">
        <v>1517</v>
      </c>
      <c r="D19" s="132" t="s">
        <v>1314</v>
      </c>
      <c r="E19" s="131">
        <v>1542</v>
      </c>
      <c r="F19" s="131">
        <v>1380</v>
      </c>
      <c r="G19" s="195"/>
    </row>
    <row r="20" spans="1:7" ht="22.5">
      <c r="A20" s="131">
        <v>8</v>
      </c>
      <c r="B20" s="133" t="s">
        <v>759</v>
      </c>
      <c r="C20" s="131" t="s">
        <v>1517</v>
      </c>
      <c r="D20" s="132" t="s">
        <v>1314</v>
      </c>
      <c r="E20" s="131">
        <v>1572</v>
      </c>
      <c r="F20" s="131">
        <v>1410</v>
      </c>
      <c r="G20" s="195"/>
    </row>
    <row r="21" spans="1:7" ht="22.5">
      <c r="A21" s="131">
        <v>9</v>
      </c>
      <c r="B21" s="133" t="s">
        <v>607</v>
      </c>
      <c r="C21" s="131" t="s">
        <v>1517</v>
      </c>
      <c r="D21" s="179" t="s">
        <v>1053</v>
      </c>
      <c r="E21" s="131">
        <v>240</v>
      </c>
      <c r="F21" s="131">
        <v>216</v>
      </c>
      <c r="G21" s="195"/>
    </row>
    <row r="22" spans="1:7" ht="15.75" customHeight="1">
      <c r="A22" s="80"/>
      <c r="B22" s="81"/>
      <c r="C22" s="93"/>
      <c r="D22" s="90" t="s">
        <v>578</v>
      </c>
      <c r="E22" s="84"/>
      <c r="F22" s="85"/>
      <c r="G22" s="63"/>
    </row>
    <row r="23" spans="1:7" ht="22.5">
      <c r="A23" s="131">
        <v>1</v>
      </c>
      <c r="B23" s="133" t="s">
        <v>878</v>
      </c>
      <c r="C23" s="131" t="s">
        <v>1517</v>
      </c>
      <c r="D23" s="133" t="s">
        <v>1699</v>
      </c>
      <c r="E23" s="131">
        <v>810</v>
      </c>
      <c r="F23" s="131">
        <v>759</v>
      </c>
      <c r="G23" s="195"/>
    </row>
    <row r="24" spans="1:7" ht="45">
      <c r="A24" s="131">
        <v>2</v>
      </c>
      <c r="B24" s="133" t="s">
        <v>710</v>
      </c>
      <c r="C24" s="131" t="s">
        <v>1517</v>
      </c>
      <c r="D24" s="133" t="s">
        <v>1729</v>
      </c>
      <c r="E24" s="131">
        <v>972</v>
      </c>
      <c r="F24" s="131">
        <v>876</v>
      </c>
      <c r="G24" s="195"/>
    </row>
    <row r="25" spans="1:7" ht="45">
      <c r="A25" s="131">
        <v>3</v>
      </c>
      <c r="B25" s="133" t="s">
        <v>834</v>
      </c>
      <c r="C25" s="131" t="s">
        <v>1517</v>
      </c>
      <c r="D25" s="133" t="s">
        <v>20</v>
      </c>
      <c r="E25" s="131">
        <v>1104</v>
      </c>
      <c r="F25" s="131">
        <v>996</v>
      </c>
      <c r="G25" s="195"/>
    </row>
    <row r="26" spans="1:7" ht="33.75">
      <c r="A26" s="131">
        <v>4</v>
      </c>
      <c r="B26" s="133" t="s">
        <v>1029</v>
      </c>
      <c r="C26" s="131" t="s">
        <v>1517</v>
      </c>
      <c r="D26" s="133" t="s">
        <v>1729</v>
      </c>
      <c r="E26" s="131">
        <v>876</v>
      </c>
      <c r="F26" s="131">
        <v>792</v>
      </c>
      <c r="G26" s="195"/>
    </row>
    <row r="27" spans="1:7" ht="45">
      <c r="A27" s="131">
        <v>5</v>
      </c>
      <c r="B27" s="133" t="s">
        <v>783</v>
      </c>
      <c r="C27" s="131" t="s">
        <v>1517</v>
      </c>
      <c r="D27" s="133" t="s">
        <v>1493</v>
      </c>
      <c r="E27" s="131">
        <v>2166</v>
      </c>
      <c r="F27" s="131">
        <v>1995</v>
      </c>
      <c r="G27" s="195"/>
    </row>
    <row r="28" spans="1:7" ht="22.5">
      <c r="A28" s="131">
        <v>6</v>
      </c>
      <c r="B28" s="133" t="s">
        <v>1648</v>
      </c>
      <c r="C28" s="131" t="s">
        <v>1517</v>
      </c>
      <c r="D28" s="179" t="s">
        <v>1254</v>
      </c>
      <c r="E28" s="131">
        <v>612</v>
      </c>
      <c r="F28" s="131">
        <v>573</v>
      </c>
      <c r="G28" s="195"/>
    </row>
    <row r="29" spans="1:7" ht="22.5">
      <c r="A29" s="131">
        <v>7</v>
      </c>
      <c r="B29" s="133" t="s">
        <v>54</v>
      </c>
      <c r="C29" s="131" t="s">
        <v>1517</v>
      </c>
      <c r="D29" s="179" t="s">
        <v>1254</v>
      </c>
      <c r="E29" s="131">
        <v>852</v>
      </c>
      <c r="F29" s="131">
        <v>768</v>
      </c>
      <c r="G29" s="195"/>
    </row>
    <row r="30" spans="1:7" ht="22.5">
      <c r="A30" s="131">
        <v>8</v>
      </c>
      <c r="B30" s="133" t="s">
        <v>33</v>
      </c>
      <c r="C30" s="131" t="s">
        <v>1517</v>
      </c>
      <c r="D30" s="179" t="s">
        <v>1254</v>
      </c>
      <c r="E30" s="131">
        <v>2001</v>
      </c>
      <c r="F30" s="131">
        <v>1899</v>
      </c>
      <c r="G30" s="195"/>
    </row>
    <row r="31" spans="1:7" ht="33.75">
      <c r="A31" s="131">
        <v>9</v>
      </c>
      <c r="B31" s="133" t="s">
        <v>838</v>
      </c>
      <c r="C31" s="131" t="s">
        <v>1517</v>
      </c>
      <c r="D31" s="179" t="s">
        <v>733</v>
      </c>
      <c r="E31" s="131">
        <v>2001</v>
      </c>
      <c r="F31" s="131">
        <v>1899</v>
      </c>
      <c r="G31" s="195"/>
    </row>
    <row r="32" spans="1:7" ht="22.5">
      <c r="A32" s="131">
        <v>10</v>
      </c>
      <c r="B32" s="133" t="s">
        <v>370</v>
      </c>
      <c r="C32" s="131" t="s">
        <v>1517</v>
      </c>
      <c r="D32" s="133" t="s">
        <v>644</v>
      </c>
      <c r="E32" s="131">
        <v>783</v>
      </c>
      <c r="F32" s="131">
        <v>726</v>
      </c>
      <c r="G32" s="195"/>
    </row>
    <row r="33" spans="1:7" ht="33.75">
      <c r="A33" s="131">
        <v>11</v>
      </c>
      <c r="B33" s="133" t="s">
        <v>1539</v>
      </c>
      <c r="C33" s="131" t="s">
        <v>1517</v>
      </c>
      <c r="D33" s="133" t="s">
        <v>1729</v>
      </c>
      <c r="E33" s="131">
        <v>948</v>
      </c>
      <c r="F33" s="131">
        <v>852</v>
      </c>
      <c r="G33" s="195"/>
    </row>
    <row r="34" spans="1:7" ht="33.75">
      <c r="A34" s="131">
        <v>12</v>
      </c>
      <c r="B34" s="133" t="s">
        <v>873</v>
      </c>
      <c r="C34" s="131" t="s">
        <v>1517</v>
      </c>
      <c r="D34" s="133" t="s">
        <v>1307</v>
      </c>
      <c r="E34" s="131">
        <v>1032</v>
      </c>
      <c r="F34" s="131">
        <v>924</v>
      </c>
      <c r="G34" s="195"/>
    </row>
    <row r="35" spans="1:7" ht="33.75">
      <c r="A35" s="131">
        <v>13</v>
      </c>
      <c r="B35" s="133" t="s">
        <v>1379</v>
      </c>
      <c r="C35" s="131" t="s">
        <v>1517</v>
      </c>
      <c r="D35" s="133" t="s">
        <v>1729</v>
      </c>
      <c r="E35" s="131">
        <v>768</v>
      </c>
      <c r="F35" s="131">
        <v>690</v>
      </c>
      <c r="G35" s="195"/>
    </row>
    <row r="36" spans="1:7" ht="45">
      <c r="A36" s="131">
        <v>14</v>
      </c>
      <c r="B36" s="133" t="s">
        <v>722</v>
      </c>
      <c r="C36" s="131" t="s">
        <v>1517</v>
      </c>
      <c r="D36" s="133" t="s">
        <v>854</v>
      </c>
      <c r="E36" s="131">
        <v>2136</v>
      </c>
      <c r="F36" s="131">
        <v>1968</v>
      </c>
      <c r="G36" s="195"/>
    </row>
    <row r="37" spans="1:7" ht="12.75">
      <c r="A37" s="131">
        <v>15</v>
      </c>
      <c r="B37" s="133" t="s">
        <v>365</v>
      </c>
      <c r="C37" s="131" t="s">
        <v>1517</v>
      </c>
      <c r="D37" s="133"/>
      <c r="E37" s="131">
        <v>435</v>
      </c>
      <c r="F37" s="131">
        <v>402</v>
      </c>
      <c r="G37" s="195"/>
    </row>
    <row r="38" spans="1:7" ht="15.75" customHeight="1">
      <c r="A38" s="80"/>
      <c r="B38" s="81"/>
      <c r="C38" s="82"/>
      <c r="D38" s="90" t="s">
        <v>579</v>
      </c>
      <c r="E38" s="84"/>
      <c r="F38" s="85"/>
      <c r="G38" s="63"/>
    </row>
    <row r="39" spans="1:7" ht="22.5">
      <c r="A39" s="104">
        <v>1</v>
      </c>
      <c r="B39" s="118" t="s">
        <v>1083</v>
      </c>
      <c r="C39" s="104" t="s">
        <v>1517</v>
      </c>
      <c r="D39" s="117" t="s">
        <v>59</v>
      </c>
      <c r="E39" s="104">
        <v>1170</v>
      </c>
      <c r="F39" s="104">
        <v>1080</v>
      </c>
      <c r="G39" s="86"/>
    </row>
    <row r="40" spans="1:7" ht="22.5">
      <c r="A40" s="104">
        <v>2</v>
      </c>
      <c r="B40" s="118" t="s">
        <v>624</v>
      </c>
      <c r="C40" s="104" t="s">
        <v>1517</v>
      </c>
      <c r="D40" s="117" t="s">
        <v>1319</v>
      </c>
      <c r="E40" s="104">
        <v>1350</v>
      </c>
      <c r="F40" s="104">
        <v>1260</v>
      </c>
      <c r="G40" s="86"/>
    </row>
    <row r="41" spans="1:7" ht="22.5">
      <c r="A41" s="104">
        <v>3</v>
      </c>
      <c r="B41" s="118" t="s">
        <v>1719</v>
      </c>
      <c r="C41" s="104" t="s">
        <v>1517</v>
      </c>
      <c r="D41" s="117" t="s">
        <v>1160</v>
      </c>
      <c r="E41" s="104">
        <v>1410</v>
      </c>
      <c r="F41" s="104">
        <v>1320</v>
      </c>
      <c r="G41" s="86"/>
    </row>
    <row r="42" spans="1:7" ht="12.75">
      <c r="A42" s="104">
        <v>4</v>
      </c>
      <c r="B42" s="118" t="s">
        <v>892</v>
      </c>
      <c r="C42" s="104" t="s">
        <v>1517</v>
      </c>
      <c r="D42" s="170" t="s">
        <v>1308</v>
      </c>
      <c r="E42" s="104">
        <v>108</v>
      </c>
      <c r="F42" s="104">
        <v>96</v>
      </c>
      <c r="G42" s="86"/>
    </row>
    <row r="43" spans="1:7" ht="12.75">
      <c r="A43" s="104">
        <v>5</v>
      </c>
      <c r="B43" s="118" t="s">
        <v>1507</v>
      </c>
      <c r="C43" s="104" t="s">
        <v>1517</v>
      </c>
      <c r="D43" s="170" t="s">
        <v>1308</v>
      </c>
      <c r="E43" s="104">
        <v>180</v>
      </c>
      <c r="F43" s="104">
        <v>168</v>
      </c>
      <c r="G43" s="86"/>
    </row>
    <row r="44" spans="1:7" ht="12.75">
      <c r="A44" s="104">
        <v>6</v>
      </c>
      <c r="B44" s="118" t="s">
        <v>1147</v>
      </c>
      <c r="C44" s="104" t="s">
        <v>1517</v>
      </c>
      <c r="D44" s="170" t="s">
        <v>1308</v>
      </c>
      <c r="E44" s="104">
        <v>48</v>
      </c>
      <c r="F44" s="104">
        <v>42</v>
      </c>
      <c r="G44" s="86"/>
    </row>
    <row r="45" spans="1:7" ht="15.75" customHeight="1">
      <c r="A45" s="80"/>
      <c r="B45" s="81"/>
      <c r="C45" s="82"/>
      <c r="D45" s="90" t="s">
        <v>580</v>
      </c>
      <c r="E45" s="84"/>
      <c r="F45" s="85"/>
      <c r="G45" s="63"/>
    </row>
    <row r="46" spans="1:7" ht="33.75">
      <c r="A46" s="131">
        <v>1</v>
      </c>
      <c r="B46" s="133" t="s">
        <v>193</v>
      </c>
      <c r="C46" s="131" t="s">
        <v>1517</v>
      </c>
      <c r="D46" s="153" t="s">
        <v>1767</v>
      </c>
      <c r="E46" s="131">
        <v>216</v>
      </c>
      <c r="F46" s="131">
        <v>192</v>
      </c>
      <c r="G46" s="195"/>
    </row>
    <row r="47" spans="1:7" ht="33.75">
      <c r="A47" s="131">
        <v>2</v>
      </c>
      <c r="B47" s="133" t="s">
        <v>124</v>
      </c>
      <c r="C47" s="131" t="s">
        <v>1517</v>
      </c>
      <c r="D47" s="153" t="s">
        <v>222</v>
      </c>
      <c r="E47" s="131">
        <v>492</v>
      </c>
      <c r="F47" s="131">
        <v>444</v>
      </c>
      <c r="G47" s="195"/>
    </row>
    <row r="48" spans="1:7" ht="22.5">
      <c r="A48" s="131">
        <v>3</v>
      </c>
      <c r="B48" s="133" t="s">
        <v>1119</v>
      </c>
      <c r="C48" s="131" t="s">
        <v>1517</v>
      </c>
      <c r="D48" s="179" t="s">
        <v>793</v>
      </c>
      <c r="E48" s="131">
        <v>312</v>
      </c>
      <c r="F48" s="131">
        <v>288</v>
      </c>
      <c r="G48" s="195"/>
    </row>
    <row r="49" spans="1:7" ht="22.5">
      <c r="A49" s="131">
        <v>4</v>
      </c>
      <c r="B49" s="133" t="s">
        <v>1840</v>
      </c>
      <c r="C49" s="131" t="s">
        <v>1517</v>
      </c>
      <c r="D49" s="153" t="s">
        <v>1037</v>
      </c>
      <c r="E49" s="131">
        <v>216</v>
      </c>
      <c r="F49" s="131">
        <v>192</v>
      </c>
      <c r="G49" s="195"/>
    </row>
    <row r="50" spans="1:7" ht="22.5">
      <c r="A50" s="131">
        <v>5</v>
      </c>
      <c r="B50" s="133" t="s">
        <v>1471</v>
      </c>
      <c r="C50" s="131" t="s">
        <v>1517</v>
      </c>
      <c r="D50" s="153" t="s">
        <v>1636</v>
      </c>
      <c r="E50" s="131">
        <v>180</v>
      </c>
      <c r="F50" s="131">
        <v>168</v>
      </c>
      <c r="G50" s="195"/>
    </row>
    <row r="51" spans="1:7" ht="22.5">
      <c r="A51" s="131">
        <v>6</v>
      </c>
      <c r="B51" s="133" t="s">
        <v>651</v>
      </c>
      <c r="C51" s="131" t="s">
        <v>1517</v>
      </c>
      <c r="D51" s="153" t="s">
        <v>1088</v>
      </c>
      <c r="E51" s="131">
        <v>216</v>
      </c>
      <c r="F51" s="131">
        <v>192</v>
      </c>
      <c r="G51" s="195"/>
    </row>
    <row r="52" spans="1:7" ht="22.5">
      <c r="A52" s="131">
        <v>7</v>
      </c>
      <c r="B52" s="133" t="s">
        <v>1465</v>
      </c>
      <c r="C52" s="131" t="s">
        <v>1517</v>
      </c>
      <c r="D52" s="153" t="s">
        <v>1500</v>
      </c>
      <c r="E52" s="131">
        <v>159</v>
      </c>
      <c r="F52" s="131">
        <v>144</v>
      </c>
      <c r="G52" s="195"/>
    </row>
    <row r="53" spans="1:7" ht="22.5">
      <c r="A53" s="131">
        <v>8</v>
      </c>
      <c r="B53" s="133" t="s">
        <v>997</v>
      </c>
      <c r="C53" s="131" t="s">
        <v>1517</v>
      </c>
      <c r="D53" s="153" t="s">
        <v>224</v>
      </c>
      <c r="E53" s="131">
        <v>240</v>
      </c>
      <c r="F53" s="131">
        <v>216</v>
      </c>
      <c r="G53" s="195"/>
    </row>
    <row r="54" spans="1:7" ht="22.5">
      <c r="A54" s="131">
        <v>9</v>
      </c>
      <c r="B54" s="133" t="s">
        <v>736</v>
      </c>
      <c r="C54" s="131" t="s">
        <v>1517</v>
      </c>
      <c r="D54" s="153" t="s">
        <v>641</v>
      </c>
      <c r="E54" s="131">
        <v>216</v>
      </c>
      <c r="F54" s="131">
        <v>192</v>
      </c>
      <c r="G54" s="195"/>
    </row>
    <row r="55" spans="1:7" ht="33.75">
      <c r="A55" s="131">
        <v>10</v>
      </c>
      <c r="B55" s="133" t="s">
        <v>1129</v>
      </c>
      <c r="C55" s="131" t="s">
        <v>1517</v>
      </c>
      <c r="D55" s="179" t="s">
        <v>109</v>
      </c>
      <c r="E55" s="131">
        <v>216</v>
      </c>
      <c r="F55" s="131">
        <v>192</v>
      </c>
      <c r="G55" s="195"/>
    </row>
    <row r="56" spans="1:7" ht="33.75">
      <c r="A56" s="131">
        <v>11</v>
      </c>
      <c r="B56" s="133" t="s">
        <v>601</v>
      </c>
      <c r="C56" s="131" t="s">
        <v>1517</v>
      </c>
      <c r="D56" s="198"/>
      <c r="E56" s="131">
        <v>336</v>
      </c>
      <c r="F56" s="131">
        <v>300</v>
      </c>
      <c r="G56" s="195"/>
    </row>
    <row r="57" spans="1:7" ht="22.5">
      <c r="A57" s="131">
        <v>12</v>
      </c>
      <c r="B57" s="133" t="s">
        <v>152</v>
      </c>
      <c r="C57" s="131" t="s">
        <v>1517</v>
      </c>
      <c r="D57" s="179" t="s">
        <v>204</v>
      </c>
      <c r="E57" s="131">
        <v>240</v>
      </c>
      <c r="F57" s="131">
        <v>216</v>
      </c>
      <c r="G57" s="195"/>
    </row>
    <row r="58" spans="1:7" ht="22.5">
      <c r="A58" s="131">
        <v>13</v>
      </c>
      <c r="B58" s="133" t="s">
        <v>1536</v>
      </c>
      <c r="C58" s="131" t="s">
        <v>1517</v>
      </c>
      <c r="D58" s="179" t="s">
        <v>433</v>
      </c>
      <c r="E58" s="131">
        <v>396</v>
      </c>
      <c r="F58" s="131">
        <v>360</v>
      </c>
      <c r="G58" s="195"/>
    </row>
    <row r="59" spans="1:7" ht="33.75">
      <c r="A59" s="131">
        <v>14</v>
      </c>
      <c r="B59" s="133" t="s">
        <v>1086</v>
      </c>
      <c r="C59" s="131" t="s">
        <v>1517</v>
      </c>
      <c r="D59" s="179" t="s">
        <v>1629</v>
      </c>
      <c r="E59" s="131">
        <v>276</v>
      </c>
      <c r="F59" s="131">
        <v>252</v>
      </c>
      <c r="G59" s="195"/>
    </row>
    <row r="60" spans="1:7" ht="33.75">
      <c r="A60" s="131">
        <v>15</v>
      </c>
      <c r="B60" s="133" t="s">
        <v>898</v>
      </c>
      <c r="C60" s="131" t="s">
        <v>1517</v>
      </c>
      <c r="D60" s="179" t="s">
        <v>1594</v>
      </c>
      <c r="E60" s="131">
        <v>264</v>
      </c>
      <c r="F60" s="131">
        <v>240</v>
      </c>
      <c r="G60" s="195"/>
    </row>
    <row r="61" spans="1:7" ht="15.75" customHeight="1">
      <c r="A61" s="80"/>
      <c r="B61" s="81"/>
      <c r="C61" s="82"/>
      <c r="D61" s="90" t="s">
        <v>581</v>
      </c>
      <c r="E61" s="84"/>
      <c r="F61" s="85"/>
      <c r="G61" s="63"/>
    </row>
    <row r="62" spans="1:7" ht="22.5">
      <c r="A62" s="104">
        <v>1</v>
      </c>
      <c r="B62" s="118" t="s">
        <v>1612</v>
      </c>
      <c r="C62" s="104" t="s">
        <v>1517</v>
      </c>
      <c r="D62" s="199"/>
      <c r="E62" s="104">
        <v>30</v>
      </c>
      <c r="F62" s="104">
        <v>27</v>
      </c>
      <c r="G62" s="86"/>
    </row>
    <row r="63" spans="1:7" ht="45">
      <c r="A63" s="104">
        <v>2</v>
      </c>
      <c r="B63" s="118" t="s">
        <v>650</v>
      </c>
      <c r="C63" s="104" t="s">
        <v>1517</v>
      </c>
      <c r="D63" s="170" t="s">
        <v>1705</v>
      </c>
      <c r="E63" s="104">
        <v>528</v>
      </c>
      <c r="F63" s="104">
        <v>480</v>
      </c>
      <c r="G63" s="86"/>
    </row>
    <row r="64" spans="1:7" ht="45">
      <c r="A64" s="104">
        <v>3</v>
      </c>
      <c r="B64" s="118" t="s">
        <v>1355</v>
      </c>
      <c r="C64" s="104" t="s">
        <v>1517</v>
      </c>
      <c r="D64" s="170" t="s">
        <v>949</v>
      </c>
      <c r="E64" s="104">
        <v>744</v>
      </c>
      <c r="F64" s="104">
        <v>672</v>
      </c>
      <c r="G64" s="86"/>
    </row>
    <row r="65" spans="1:7" ht="15.75" customHeight="1">
      <c r="A65" s="80"/>
      <c r="B65" s="81"/>
      <c r="C65" s="82"/>
      <c r="D65" s="90" t="s">
        <v>582</v>
      </c>
      <c r="E65" s="84"/>
      <c r="F65" s="85"/>
      <c r="G65" s="63"/>
    </row>
    <row r="66" spans="1:7" ht="15.75" customHeight="1">
      <c r="A66" s="104">
        <v>1</v>
      </c>
      <c r="B66" s="118"/>
      <c r="C66" s="104" t="s">
        <v>1517</v>
      </c>
      <c r="D66" s="170" t="s">
        <v>1782</v>
      </c>
      <c r="E66" s="104">
        <v>159</v>
      </c>
      <c r="F66" s="104">
        <v>144</v>
      </c>
      <c r="G66" s="86"/>
    </row>
    <row r="67" spans="1:7" ht="15.75">
      <c r="A67" s="87"/>
      <c r="B67" s="88"/>
      <c r="C67" s="89"/>
      <c r="D67" s="94" t="s">
        <v>1021</v>
      </c>
      <c r="E67" s="95"/>
      <c r="F67" s="85"/>
      <c r="G67" s="63"/>
    </row>
    <row r="68" spans="1:7" ht="22.5">
      <c r="A68" s="131">
        <v>1</v>
      </c>
      <c r="B68" s="133" t="s">
        <v>672</v>
      </c>
      <c r="C68" s="131" t="s">
        <v>1517</v>
      </c>
      <c r="D68" s="133" t="s">
        <v>1811</v>
      </c>
      <c r="E68" s="131">
        <v>1662</v>
      </c>
      <c r="F68" s="131">
        <v>1335</v>
      </c>
      <c r="G68" s="195"/>
    </row>
    <row r="69" spans="1:7" ht="22.5">
      <c r="A69" s="131">
        <v>2</v>
      </c>
      <c r="B69" s="133" t="s">
        <v>1578</v>
      </c>
      <c r="C69" s="131" t="s">
        <v>1517</v>
      </c>
      <c r="D69" s="133" t="s">
        <v>154</v>
      </c>
      <c r="E69" s="131">
        <v>8667</v>
      </c>
      <c r="F69" s="131">
        <v>7332</v>
      </c>
      <c r="G69" s="195"/>
    </row>
    <row r="70" spans="1:7" ht="22.5">
      <c r="A70" s="131">
        <v>3</v>
      </c>
      <c r="B70" s="133" t="s">
        <v>1578</v>
      </c>
      <c r="C70" s="131" t="s">
        <v>1517</v>
      </c>
      <c r="D70" s="133" t="s">
        <v>35</v>
      </c>
      <c r="E70" s="131">
        <v>14001</v>
      </c>
      <c r="F70" s="131">
        <v>11997</v>
      </c>
      <c r="G70" s="195"/>
    </row>
    <row r="71" spans="1:7" ht="22.5">
      <c r="A71" s="193">
        <v>4</v>
      </c>
      <c r="B71" s="194" t="s">
        <v>1318</v>
      </c>
      <c r="C71" s="193" t="s">
        <v>1517</v>
      </c>
      <c r="D71" s="194" t="s">
        <v>1032</v>
      </c>
      <c r="E71" s="193">
        <v>27000</v>
      </c>
      <c r="F71" s="193">
        <v>24000</v>
      </c>
      <c r="G71" s="195"/>
    </row>
    <row r="72" spans="1:7" ht="12.75">
      <c r="A72" s="193">
        <v>5</v>
      </c>
      <c r="B72" s="194" t="s">
        <v>526</v>
      </c>
      <c r="C72" s="193" t="s">
        <v>1517</v>
      </c>
      <c r="D72" s="194" t="s">
        <v>1097</v>
      </c>
      <c r="E72" s="193">
        <v>17496</v>
      </c>
      <c r="F72" s="193">
        <v>15003</v>
      </c>
      <c r="G72" s="19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5" sqref="E5"/>
    </sheetView>
  </sheetViews>
  <sheetFormatPr defaultColWidth="9.140625" defaultRowHeight="15.75" customHeight="1"/>
  <cols>
    <col min="1" max="1" width="3.8515625" style="0" customWidth="1"/>
    <col min="2" max="2" width="24.00390625" style="0" customWidth="1"/>
    <col min="3" max="3" width="0.13671875" style="0" customWidth="1"/>
    <col min="4" max="4" width="76.7109375" style="0" customWidth="1"/>
    <col min="5" max="5" width="11.00390625" style="0" customWidth="1"/>
    <col min="6" max="6" width="10.8515625" style="0" customWidth="1"/>
    <col min="7" max="7" width="9.140625" style="0" customWidth="1"/>
    <col min="8" max="9" width="10.8515625" style="0" customWidth="1"/>
    <col min="10" max="10" width="9.140625" style="0" customWidth="1"/>
  </cols>
  <sheetData>
    <row r="1" spans="1:10" ht="51" customHeight="1">
      <c r="A1" s="277" t="s">
        <v>583</v>
      </c>
      <c r="B1" s="232"/>
      <c r="C1" s="232"/>
      <c r="D1" s="233"/>
      <c r="E1" s="9" t="s">
        <v>1734</v>
      </c>
      <c r="F1" s="37" t="s">
        <v>1477</v>
      </c>
      <c r="G1" s="17"/>
      <c r="H1" s="9" t="s">
        <v>1734</v>
      </c>
      <c r="I1" s="37" t="s">
        <v>1477</v>
      </c>
      <c r="J1" s="17"/>
    </row>
    <row r="2" spans="1:10" ht="21" customHeight="1">
      <c r="A2" s="278"/>
      <c r="B2" s="279"/>
      <c r="C2" s="279"/>
      <c r="D2" s="280"/>
      <c r="E2" s="281" t="s">
        <v>315</v>
      </c>
      <c r="F2" s="282"/>
      <c r="G2" s="283"/>
      <c r="H2" s="281" t="s">
        <v>316</v>
      </c>
      <c r="I2" s="282"/>
      <c r="J2" s="282"/>
    </row>
    <row r="3" spans="1:10" ht="12.75">
      <c r="A3" s="104">
        <v>1</v>
      </c>
      <c r="B3" s="166" t="s">
        <v>1906</v>
      </c>
      <c r="C3" s="104" t="s">
        <v>1517</v>
      </c>
      <c r="D3" s="166" t="s">
        <v>704</v>
      </c>
      <c r="E3" s="136">
        <v>1170</v>
      </c>
      <c r="F3" s="104">
        <v>1115</v>
      </c>
      <c r="G3" s="17"/>
      <c r="H3" s="104">
        <v>1292</v>
      </c>
      <c r="I3" s="104">
        <v>1231</v>
      </c>
      <c r="J3" s="17"/>
    </row>
    <row r="4" spans="1:10" ht="12.75">
      <c r="A4" s="104">
        <v>2</v>
      </c>
      <c r="B4" s="166" t="s">
        <v>1326</v>
      </c>
      <c r="C4" s="104" t="s">
        <v>1517</v>
      </c>
      <c r="D4" s="117" t="s">
        <v>161</v>
      </c>
      <c r="E4" s="136">
        <v>1573</v>
      </c>
      <c r="F4" s="104">
        <v>1498</v>
      </c>
      <c r="G4" s="17"/>
      <c r="H4" s="104">
        <v>1720</v>
      </c>
      <c r="I4" s="104">
        <v>1638</v>
      </c>
      <c r="J4" s="17"/>
    </row>
    <row r="5" spans="1:10" ht="33.75">
      <c r="A5" s="104">
        <v>3</v>
      </c>
      <c r="B5" s="166" t="s">
        <v>176</v>
      </c>
      <c r="C5" s="104" t="s">
        <v>1517</v>
      </c>
      <c r="D5" s="166" t="s">
        <v>941</v>
      </c>
      <c r="E5" s="104">
        <v>1055</v>
      </c>
      <c r="F5" s="104">
        <v>1005</v>
      </c>
      <c r="G5" s="17"/>
      <c r="H5" s="104">
        <v>1177</v>
      </c>
      <c r="I5" s="104">
        <v>1121</v>
      </c>
      <c r="J5" s="17"/>
    </row>
    <row r="6" spans="1:10" ht="33.75">
      <c r="A6" s="104">
        <v>4</v>
      </c>
      <c r="B6" s="166" t="s">
        <v>175</v>
      </c>
      <c r="C6" s="104" t="s">
        <v>1517</v>
      </c>
      <c r="D6" s="166" t="s">
        <v>941</v>
      </c>
      <c r="E6" s="136">
        <v>1110</v>
      </c>
      <c r="F6" s="104">
        <v>1057</v>
      </c>
      <c r="G6" s="17"/>
      <c r="H6" s="104">
        <v>1234</v>
      </c>
      <c r="I6" s="104">
        <v>1175</v>
      </c>
      <c r="J6" s="17"/>
    </row>
    <row r="7" spans="1:10" ht="12.75">
      <c r="A7" s="104">
        <v>5</v>
      </c>
      <c r="B7" s="166" t="s">
        <v>1911</v>
      </c>
      <c r="C7" s="104" t="s">
        <v>1517</v>
      </c>
      <c r="D7" s="166" t="s">
        <v>996</v>
      </c>
      <c r="E7" s="136">
        <v>447</v>
      </c>
      <c r="F7" s="104">
        <v>426</v>
      </c>
      <c r="G7" s="17"/>
      <c r="H7" s="104">
        <v>530</v>
      </c>
      <c r="I7" s="104">
        <v>504</v>
      </c>
      <c r="J7" s="17"/>
    </row>
    <row r="8" spans="1:10" ht="12.75">
      <c r="A8" s="104">
        <v>6</v>
      </c>
      <c r="B8" s="166" t="s">
        <v>1718</v>
      </c>
      <c r="C8" s="104" t="s">
        <v>1517</v>
      </c>
      <c r="D8" s="166" t="s">
        <v>704</v>
      </c>
      <c r="E8" s="136">
        <v>1110</v>
      </c>
      <c r="F8" s="104">
        <v>1057</v>
      </c>
      <c r="G8" s="17"/>
      <c r="H8" s="104">
        <v>1234</v>
      </c>
      <c r="I8" s="104">
        <v>1175</v>
      </c>
      <c r="J8" s="17"/>
    </row>
    <row r="9" spans="1:10" ht="15.75" customHeight="1">
      <c r="A9" s="104">
        <v>7</v>
      </c>
      <c r="B9" s="166" t="s">
        <v>653</v>
      </c>
      <c r="C9" s="104"/>
      <c r="D9" s="117" t="s">
        <v>161</v>
      </c>
      <c r="E9" s="136">
        <v>1512</v>
      </c>
      <c r="F9" s="104">
        <v>1440</v>
      </c>
      <c r="G9" s="17"/>
      <c r="H9" s="104">
        <v>1660</v>
      </c>
      <c r="I9" s="104">
        <v>1583</v>
      </c>
      <c r="J9" s="17"/>
    </row>
    <row r="10" spans="1:10" ht="12.75">
      <c r="A10" s="104">
        <v>8</v>
      </c>
      <c r="B10" s="166" t="s">
        <v>674</v>
      </c>
      <c r="C10" s="104" t="s">
        <v>1517</v>
      </c>
      <c r="D10" s="166" t="s">
        <v>1180</v>
      </c>
      <c r="E10" s="136">
        <v>1755</v>
      </c>
      <c r="F10" s="104">
        <v>1670</v>
      </c>
      <c r="G10" s="17"/>
      <c r="H10" s="104">
        <v>1932</v>
      </c>
      <c r="I10" s="104">
        <v>1840</v>
      </c>
      <c r="J10" s="17"/>
    </row>
    <row r="11" spans="1:10" ht="12.75">
      <c r="A11" s="104">
        <v>9</v>
      </c>
      <c r="B11" s="166" t="s">
        <v>150</v>
      </c>
      <c r="C11" s="104" t="s">
        <v>1517</v>
      </c>
      <c r="D11" s="166" t="s">
        <v>1556</v>
      </c>
      <c r="E11" s="136">
        <v>180</v>
      </c>
      <c r="F11" s="104">
        <v>140</v>
      </c>
      <c r="G11" s="17"/>
      <c r="H11" s="104">
        <v>191</v>
      </c>
      <c r="I11" s="104">
        <v>155</v>
      </c>
      <c r="J11" s="17"/>
    </row>
    <row r="12" spans="1:10" ht="12.75">
      <c r="A12" s="104">
        <v>10</v>
      </c>
      <c r="B12" s="166" t="s">
        <v>959</v>
      </c>
      <c r="C12" s="104"/>
      <c r="D12" s="166" t="s">
        <v>1041</v>
      </c>
      <c r="E12" s="136">
        <v>243</v>
      </c>
      <c r="F12" s="104">
        <v>230</v>
      </c>
      <c r="G12" s="17"/>
      <c r="H12" s="104">
        <v>272</v>
      </c>
      <c r="I12" s="104">
        <v>259</v>
      </c>
      <c r="J12" s="17"/>
    </row>
    <row r="13" spans="1:10" ht="12.75">
      <c r="A13" s="104">
        <v>11</v>
      </c>
      <c r="B13" s="166" t="s">
        <v>1195</v>
      </c>
      <c r="C13" s="104" t="s">
        <v>1517</v>
      </c>
      <c r="D13" s="166" t="s">
        <v>1556</v>
      </c>
      <c r="E13" s="136">
        <v>180</v>
      </c>
      <c r="F13" s="104">
        <v>140</v>
      </c>
      <c r="G13" s="17"/>
      <c r="H13" s="104">
        <v>191</v>
      </c>
      <c r="I13" s="104">
        <v>155</v>
      </c>
      <c r="J13" s="17"/>
    </row>
    <row r="14" spans="1:10" ht="12.75">
      <c r="A14" s="104">
        <v>12</v>
      </c>
      <c r="B14" s="166" t="s">
        <v>755</v>
      </c>
      <c r="C14" s="104" t="s">
        <v>1517</v>
      </c>
      <c r="D14" s="170" t="s">
        <v>1825</v>
      </c>
      <c r="E14" s="136">
        <v>30</v>
      </c>
      <c r="F14" s="104">
        <v>20</v>
      </c>
      <c r="G14" s="17"/>
      <c r="H14" s="104">
        <v>30</v>
      </c>
      <c r="I14" s="104">
        <v>20</v>
      </c>
      <c r="J14" s="17"/>
    </row>
    <row r="15" spans="1:10" ht="12.75">
      <c r="A15" s="104">
        <v>13</v>
      </c>
      <c r="B15" s="166" t="s">
        <v>964</v>
      </c>
      <c r="C15" s="104" t="s">
        <v>1517</v>
      </c>
      <c r="D15" s="166" t="s">
        <v>1041</v>
      </c>
      <c r="E15" s="136">
        <v>243</v>
      </c>
      <c r="F15" s="104">
        <v>230</v>
      </c>
      <c r="G15" s="17"/>
      <c r="H15" s="104">
        <v>272</v>
      </c>
      <c r="I15" s="104">
        <v>259</v>
      </c>
      <c r="J15" s="17"/>
    </row>
    <row r="16" spans="1:10" ht="22.5">
      <c r="A16" s="104">
        <v>14</v>
      </c>
      <c r="B16" s="166" t="s">
        <v>197</v>
      </c>
      <c r="C16" s="104"/>
      <c r="D16" s="166" t="s">
        <v>881</v>
      </c>
      <c r="E16" s="136">
        <v>483</v>
      </c>
      <c r="F16" s="104">
        <v>460</v>
      </c>
      <c r="G16" s="17"/>
      <c r="H16" s="104">
        <v>531</v>
      </c>
      <c r="I16" s="104">
        <v>506</v>
      </c>
      <c r="J16" s="17"/>
    </row>
    <row r="17" spans="1:10" ht="15.75" customHeight="1">
      <c r="A17" s="157">
        <v>15</v>
      </c>
      <c r="B17" s="156" t="s">
        <v>786</v>
      </c>
      <c r="C17" s="200"/>
      <c r="D17" s="156"/>
      <c r="E17" s="157">
        <v>217</v>
      </c>
      <c r="F17" s="157">
        <v>212</v>
      </c>
      <c r="G17" s="40"/>
      <c r="H17" s="157">
        <v>245</v>
      </c>
      <c r="I17" s="157">
        <v>225</v>
      </c>
      <c r="J17" s="40"/>
    </row>
    <row r="18" spans="1:10" ht="15.75" customHeight="1">
      <c r="A18" s="157">
        <v>16</v>
      </c>
      <c r="B18" s="156" t="s">
        <v>1454</v>
      </c>
      <c r="C18" s="200"/>
      <c r="D18" s="156"/>
      <c r="E18" s="157">
        <v>190</v>
      </c>
      <c r="F18" s="157">
        <v>170</v>
      </c>
      <c r="G18" s="40"/>
      <c r="H18" s="157">
        <v>210</v>
      </c>
      <c r="I18" s="157">
        <v>190</v>
      </c>
      <c r="J18" s="40"/>
    </row>
    <row r="19" spans="1:10" ht="15.75" customHeight="1">
      <c r="A19" s="157">
        <v>17</v>
      </c>
      <c r="B19" s="156" t="s">
        <v>1770</v>
      </c>
      <c r="C19" s="200"/>
      <c r="D19" s="156"/>
      <c r="E19" s="157">
        <v>180</v>
      </c>
      <c r="F19" s="157">
        <v>160</v>
      </c>
      <c r="G19" s="40"/>
      <c r="H19" s="157">
        <v>200</v>
      </c>
      <c r="I19" s="157">
        <v>180</v>
      </c>
      <c r="J19" s="40"/>
    </row>
    <row r="20" spans="1:10" ht="15.75" customHeight="1">
      <c r="A20" s="157">
        <v>18</v>
      </c>
      <c r="B20" s="156" t="s">
        <v>1322</v>
      </c>
      <c r="C20" s="200"/>
      <c r="D20" s="156"/>
      <c r="E20" s="157">
        <v>85</v>
      </c>
      <c r="F20" s="157">
        <v>80</v>
      </c>
      <c r="G20" s="40"/>
      <c r="H20" s="157">
        <v>97</v>
      </c>
      <c r="I20" s="157">
        <v>92</v>
      </c>
      <c r="J20" s="40"/>
    </row>
    <row r="21" spans="1:10" ht="15.75" customHeight="1">
      <c r="A21" s="157">
        <v>19</v>
      </c>
      <c r="B21" s="156" t="s">
        <v>1458</v>
      </c>
      <c r="C21" s="200"/>
      <c r="D21" s="156"/>
      <c r="E21" s="157">
        <v>180</v>
      </c>
      <c r="F21" s="157">
        <v>180</v>
      </c>
      <c r="G21" s="40"/>
      <c r="H21" s="157">
        <v>180</v>
      </c>
      <c r="I21" s="157">
        <v>180</v>
      </c>
      <c r="J21" s="40"/>
    </row>
  </sheetData>
  <sheetProtection/>
  <mergeCells count="4">
    <mergeCell ref="A1:D1"/>
    <mergeCell ref="A2:D2"/>
    <mergeCell ref="E2:G2"/>
    <mergeCell ref="H2:J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E247"/>
  <sheetViews>
    <sheetView zoomScalePageLayoutView="0" workbookViewId="0" topLeftCell="A1">
      <selection activeCell="E7" sqref="E7"/>
    </sheetView>
  </sheetViews>
  <sheetFormatPr defaultColWidth="9.140625" defaultRowHeight="15.75" customHeight="1"/>
  <cols>
    <col min="1" max="1" width="5.00390625" style="0" customWidth="1"/>
    <col min="2" max="2" width="21.57421875" style="0" customWidth="1"/>
    <col min="3" max="3" width="9.140625" style="0" customWidth="1"/>
    <col min="4" max="4" width="87.00390625" style="0" customWidth="1"/>
    <col min="5" max="5" width="10.8515625" style="0" customWidth="1"/>
    <col min="6" max="6" width="11.00390625" style="0" customWidth="1"/>
    <col min="7" max="7" width="5.7109375" style="0" customWidth="1"/>
    <col min="8" max="109" width="9.140625" style="0" customWidth="1"/>
  </cols>
  <sheetData>
    <row r="1" spans="1:7" ht="79.5" customHeight="1">
      <c r="A1" s="271" t="s">
        <v>584</v>
      </c>
      <c r="B1" s="287"/>
      <c r="C1" s="287"/>
      <c r="D1" s="288"/>
      <c r="E1" s="9" t="s">
        <v>1734</v>
      </c>
      <c r="F1" s="37" t="s">
        <v>1477</v>
      </c>
      <c r="G1" s="38"/>
    </row>
    <row r="2" spans="1:7" ht="15.75" customHeight="1">
      <c r="A2" s="289" t="s">
        <v>585</v>
      </c>
      <c r="B2" s="232"/>
      <c r="C2" s="232"/>
      <c r="D2" s="232"/>
      <c r="E2" s="232"/>
      <c r="F2" s="233"/>
      <c r="G2" s="96"/>
    </row>
    <row r="3" spans="1:7" ht="15.75" customHeight="1">
      <c r="A3" s="104">
        <v>1</v>
      </c>
      <c r="B3" s="156" t="s">
        <v>927</v>
      </c>
      <c r="C3" s="157" t="s">
        <v>1661</v>
      </c>
      <c r="D3" s="156" t="s">
        <v>1244</v>
      </c>
      <c r="E3" s="158">
        <v>493</v>
      </c>
      <c r="F3" s="157">
        <v>445</v>
      </c>
      <c r="G3" s="40"/>
    </row>
    <row r="4" spans="1:7" ht="12.75">
      <c r="A4" s="126">
        <v>2</v>
      </c>
      <c r="B4" s="171" t="s">
        <v>940</v>
      </c>
      <c r="C4" s="172" t="s">
        <v>462</v>
      </c>
      <c r="D4" s="168" t="s">
        <v>1050</v>
      </c>
      <c r="E4" s="173">
        <v>382</v>
      </c>
      <c r="F4" s="172">
        <v>345</v>
      </c>
      <c r="G4" s="40"/>
    </row>
    <row r="5" spans="1:7" ht="15.75" customHeight="1">
      <c r="A5" s="126">
        <v>3</v>
      </c>
      <c r="B5" s="171" t="s">
        <v>1597</v>
      </c>
      <c r="C5" s="172" t="s">
        <v>462</v>
      </c>
      <c r="D5" s="171" t="s">
        <v>1364</v>
      </c>
      <c r="E5" s="173">
        <v>76</v>
      </c>
      <c r="F5" s="172">
        <v>69</v>
      </c>
      <c r="G5" s="40"/>
    </row>
    <row r="6" spans="1:7" ht="15.75" customHeight="1">
      <c r="A6" s="126">
        <v>4</v>
      </c>
      <c r="B6" s="171" t="s">
        <v>119</v>
      </c>
      <c r="C6" s="172" t="s">
        <v>462</v>
      </c>
      <c r="D6" s="171" t="s">
        <v>1224</v>
      </c>
      <c r="E6" s="173">
        <v>93</v>
      </c>
      <c r="F6" s="172">
        <v>84</v>
      </c>
      <c r="G6" s="40"/>
    </row>
    <row r="7" spans="1:7" ht="15.75" customHeight="1">
      <c r="A7" s="104">
        <v>21</v>
      </c>
      <c r="B7" s="118" t="s">
        <v>635</v>
      </c>
      <c r="C7" s="104" t="s">
        <v>713</v>
      </c>
      <c r="D7" s="148" t="s">
        <v>1532</v>
      </c>
      <c r="E7" s="104">
        <v>109.6</v>
      </c>
      <c r="F7" s="147">
        <v>95</v>
      </c>
      <c r="G7" s="17"/>
    </row>
    <row r="8" spans="1:7" ht="15.75" customHeight="1">
      <c r="A8" s="104">
        <v>22</v>
      </c>
      <c r="B8" s="118" t="s">
        <v>1533</v>
      </c>
      <c r="C8" s="104" t="s">
        <v>713</v>
      </c>
      <c r="D8" s="148" t="s">
        <v>163</v>
      </c>
      <c r="E8" s="104">
        <v>135</v>
      </c>
      <c r="F8" s="147">
        <v>117</v>
      </c>
      <c r="G8" s="65"/>
    </row>
    <row r="9" spans="1:7" ht="15.75" customHeight="1">
      <c r="A9" s="104">
        <v>23</v>
      </c>
      <c r="B9" s="118" t="s">
        <v>1553</v>
      </c>
      <c r="C9" s="104" t="s">
        <v>713</v>
      </c>
      <c r="D9" s="148" t="s">
        <v>1198</v>
      </c>
      <c r="E9" s="104">
        <v>103.2</v>
      </c>
      <c r="F9" s="104">
        <v>89.4</v>
      </c>
      <c r="G9" s="17"/>
    </row>
    <row r="10" spans="1:7" ht="15.75" customHeight="1">
      <c r="A10" s="104">
        <v>24</v>
      </c>
      <c r="B10" s="118" t="s">
        <v>1558</v>
      </c>
      <c r="C10" s="104" t="s">
        <v>713</v>
      </c>
      <c r="D10" s="148" t="s">
        <v>1198</v>
      </c>
      <c r="E10" s="104">
        <v>103.2</v>
      </c>
      <c r="F10" s="104">
        <v>89.4</v>
      </c>
      <c r="G10" s="17"/>
    </row>
    <row r="11" spans="1:7" ht="15.75" customHeight="1">
      <c r="A11" s="104">
        <v>25</v>
      </c>
      <c r="B11" s="118" t="s">
        <v>828</v>
      </c>
      <c r="C11" s="104" t="s">
        <v>713</v>
      </c>
      <c r="D11" s="148" t="s">
        <v>71</v>
      </c>
      <c r="E11" s="104">
        <v>77.8</v>
      </c>
      <c r="F11" s="104">
        <v>67.4</v>
      </c>
      <c r="G11" s="17"/>
    </row>
    <row r="12" spans="1:7" ht="15.75" customHeight="1">
      <c r="A12" s="104">
        <v>26</v>
      </c>
      <c r="B12" s="118" t="s">
        <v>945</v>
      </c>
      <c r="C12" s="104" t="s">
        <v>713</v>
      </c>
      <c r="D12" s="148" t="s">
        <v>1045</v>
      </c>
      <c r="E12" s="104">
        <v>62</v>
      </c>
      <c r="F12" s="104">
        <v>53.7</v>
      </c>
      <c r="G12" s="17"/>
    </row>
    <row r="13" spans="1:7" ht="15.75" customHeight="1">
      <c r="A13" s="104">
        <v>27</v>
      </c>
      <c r="B13" s="118" t="s">
        <v>1457</v>
      </c>
      <c r="C13" s="104" t="s">
        <v>713</v>
      </c>
      <c r="D13" s="117" t="s">
        <v>1176</v>
      </c>
      <c r="E13" s="104">
        <v>27.2</v>
      </c>
      <c r="F13" s="104">
        <v>23.6</v>
      </c>
      <c r="G13" s="17"/>
    </row>
    <row r="14" spans="1:7" ht="15.75" customHeight="1">
      <c r="A14" s="104">
        <v>28</v>
      </c>
      <c r="B14" s="118" t="s">
        <v>1303</v>
      </c>
      <c r="C14" s="104" t="s">
        <v>713</v>
      </c>
      <c r="D14" s="117" t="s">
        <v>115</v>
      </c>
      <c r="E14" s="104">
        <v>27.2</v>
      </c>
      <c r="F14" s="104">
        <v>23.6</v>
      </c>
      <c r="G14" s="17"/>
    </row>
    <row r="15" spans="1:7" ht="15.75" customHeight="1">
      <c r="A15" s="104">
        <v>29</v>
      </c>
      <c r="B15" s="118" t="s">
        <v>1887</v>
      </c>
      <c r="C15" s="104" t="s">
        <v>713</v>
      </c>
      <c r="D15" s="117" t="s">
        <v>1831</v>
      </c>
      <c r="E15" s="104">
        <v>55.5</v>
      </c>
      <c r="F15" s="104">
        <v>48.1</v>
      </c>
      <c r="G15" s="17"/>
    </row>
    <row r="16" spans="1:7" ht="15.75" customHeight="1">
      <c r="A16" s="104">
        <v>30</v>
      </c>
      <c r="B16" s="118" t="s">
        <v>1885</v>
      </c>
      <c r="C16" s="104" t="s">
        <v>713</v>
      </c>
      <c r="D16" s="117" t="s">
        <v>1545</v>
      </c>
      <c r="E16" s="104">
        <v>55.5</v>
      </c>
      <c r="F16" s="104">
        <v>48.1</v>
      </c>
      <c r="G16" s="17"/>
    </row>
    <row r="17" spans="1:7" ht="15.75" customHeight="1">
      <c r="A17" s="104">
        <v>31</v>
      </c>
      <c r="B17" s="118" t="s">
        <v>173</v>
      </c>
      <c r="C17" s="104" t="s">
        <v>713</v>
      </c>
      <c r="D17" s="148" t="s">
        <v>118</v>
      </c>
      <c r="E17" s="104">
        <v>77.8</v>
      </c>
      <c r="F17" s="104">
        <v>67.4</v>
      </c>
      <c r="G17" s="17"/>
    </row>
    <row r="18" spans="1:7" ht="15.75" customHeight="1">
      <c r="A18" s="104">
        <v>32</v>
      </c>
      <c r="B18" s="117" t="s">
        <v>1563</v>
      </c>
      <c r="C18" s="104" t="s">
        <v>713</v>
      </c>
      <c r="D18" s="117" t="s">
        <v>440</v>
      </c>
      <c r="E18" s="104">
        <v>2.1</v>
      </c>
      <c r="F18" s="104">
        <v>1.8</v>
      </c>
      <c r="G18" s="17"/>
    </row>
    <row r="19" spans="1:7" ht="15.75" customHeight="1">
      <c r="A19" s="104">
        <v>33</v>
      </c>
      <c r="B19" s="117" t="s">
        <v>1559</v>
      </c>
      <c r="C19" s="104" t="s">
        <v>713</v>
      </c>
      <c r="D19" s="117" t="s">
        <v>1341</v>
      </c>
      <c r="E19" s="104">
        <v>2.1</v>
      </c>
      <c r="F19" s="104">
        <v>1.8</v>
      </c>
      <c r="G19" s="17"/>
    </row>
    <row r="20" spans="1:7" ht="15.75" customHeight="1">
      <c r="A20" s="104">
        <v>34</v>
      </c>
      <c r="B20" s="117" t="s">
        <v>664</v>
      </c>
      <c r="C20" s="104" t="s">
        <v>713</v>
      </c>
      <c r="D20" s="117" t="s">
        <v>477</v>
      </c>
      <c r="E20" s="104">
        <v>2.1</v>
      </c>
      <c r="F20" s="104">
        <v>1.8</v>
      </c>
      <c r="G20" s="17"/>
    </row>
    <row r="21" spans="1:7" ht="15.75" customHeight="1">
      <c r="A21" s="104">
        <v>35</v>
      </c>
      <c r="B21" s="117" t="s">
        <v>671</v>
      </c>
      <c r="C21" s="104" t="s">
        <v>713</v>
      </c>
      <c r="D21" s="117" t="s">
        <v>1904</v>
      </c>
      <c r="E21" s="104">
        <v>2.1</v>
      </c>
      <c r="F21" s="104">
        <v>1.8</v>
      </c>
      <c r="G21" s="17"/>
    </row>
    <row r="22" spans="1:7" ht="15.75" customHeight="1">
      <c r="A22" s="104">
        <v>36</v>
      </c>
      <c r="B22" s="118" t="s">
        <v>1304</v>
      </c>
      <c r="C22" s="104" t="s">
        <v>713</v>
      </c>
      <c r="D22" s="117" t="s">
        <v>1033</v>
      </c>
      <c r="E22" s="104">
        <v>3.3</v>
      </c>
      <c r="F22" s="104">
        <v>2.9</v>
      </c>
      <c r="G22" s="17"/>
    </row>
    <row r="23" spans="1:7" ht="15.75" customHeight="1">
      <c r="A23" s="104">
        <v>37</v>
      </c>
      <c r="B23" s="118" t="s">
        <v>437</v>
      </c>
      <c r="C23" s="104" t="s">
        <v>713</v>
      </c>
      <c r="D23" s="117" t="s">
        <v>1033</v>
      </c>
      <c r="E23" s="104">
        <v>3.3</v>
      </c>
      <c r="F23" s="104">
        <v>2.9</v>
      </c>
      <c r="G23" s="17"/>
    </row>
    <row r="24" spans="1:7" ht="15.75" customHeight="1">
      <c r="A24" s="104">
        <v>38</v>
      </c>
      <c r="B24" s="118" t="s">
        <v>45</v>
      </c>
      <c r="C24" s="104" t="s">
        <v>713</v>
      </c>
      <c r="D24" s="117" t="s">
        <v>995</v>
      </c>
      <c r="E24" s="104">
        <v>3.3</v>
      </c>
      <c r="F24" s="104">
        <v>2.9</v>
      </c>
      <c r="G24" s="17"/>
    </row>
    <row r="25" spans="1:7" ht="15.75" customHeight="1">
      <c r="A25" s="104">
        <v>39</v>
      </c>
      <c r="B25" s="118" t="s">
        <v>1351</v>
      </c>
      <c r="C25" s="104" t="s">
        <v>713</v>
      </c>
      <c r="D25" s="148" t="s">
        <v>1627</v>
      </c>
      <c r="E25" s="104">
        <v>12</v>
      </c>
      <c r="F25" s="147">
        <v>10</v>
      </c>
      <c r="G25" s="40"/>
    </row>
    <row r="26" spans="1:7" ht="15.75" customHeight="1">
      <c r="A26" s="104">
        <v>40</v>
      </c>
      <c r="B26" s="118" t="s">
        <v>1845</v>
      </c>
      <c r="C26" s="104" t="s">
        <v>713</v>
      </c>
      <c r="D26" s="148" t="s">
        <v>791</v>
      </c>
      <c r="E26" s="104">
        <v>32</v>
      </c>
      <c r="F26" s="147">
        <v>30</v>
      </c>
      <c r="G26" s="40"/>
    </row>
    <row r="27" spans="1:7" ht="22.5">
      <c r="A27" s="131">
        <v>5</v>
      </c>
      <c r="B27" s="153" t="s">
        <v>355</v>
      </c>
      <c r="C27" s="154" t="s">
        <v>1212</v>
      </c>
      <c r="D27" s="153" t="s">
        <v>872</v>
      </c>
      <c r="E27" s="134">
        <v>32</v>
      </c>
      <c r="F27" s="131">
        <v>28</v>
      </c>
      <c r="G27" s="17"/>
    </row>
    <row r="28" spans="1:7" ht="22.5">
      <c r="A28" s="131">
        <v>6</v>
      </c>
      <c r="B28" s="132" t="s">
        <v>922</v>
      </c>
      <c r="C28" s="155" t="s">
        <v>1212</v>
      </c>
      <c r="D28" s="132" t="s">
        <v>1368</v>
      </c>
      <c r="E28" s="134">
        <v>63</v>
      </c>
      <c r="F28" s="131">
        <v>56</v>
      </c>
      <c r="G28" s="17"/>
    </row>
    <row r="29" spans="1:7" ht="22.5">
      <c r="A29" s="131">
        <v>7</v>
      </c>
      <c r="B29" s="132" t="s">
        <v>812</v>
      </c>
      <c r="C29" s="155" t="s">
        <v>1212</v>
      </c>
      <c r="D29" s="132" t="s">
        <v>1362</v>
      </c>
      <c r="E29" s="134">
        <v>100</v>
      </c>
      <c r="F29" s="131">
        <v>90</v>
      </c>
      <c r="G29" s="17"/>
    </row>
    <row r="30" spans="1:7" ht="22.5">
      <c r="A30" s="131">
        <v>8</v>
      </c>
      <c r="B30" s="132" t="s">
        <v>741</v>
      </c>
      <c r="C30" s="155" t="s">
        <v>1212</v>
      </c>
      <c r="D30" s="132" t="s">
        <v>1550</v>
      </c>
      <c r="E30" s="131">
        <v>8.9</v>
      </c>
      <c r="F30" s="131">
        <v>8.3</v>
      </c>
      <c r="G30" s="17"/>
    </row>
    <row r="31" spans="1:7" ht="22.5">
      <c r="A31" s="131">
        <v>9</v>
      </c>
      <c r="B31" s="132" t="s">
        <v>1158</v>
      </c>
      <c r="C31" s="155" t="s">
        <v>1212</v>
      </c>
      <c r="D31" s="132" t="s">
        <v>1855</v>
      </c>
      <c r="E31" s="131">
        <v>10.72</v>
      </c>
      <c r="F31" s="131">
        <v>10</v>
      </c>
      <c r="G31" s="17"/>
    </row>
    <row r="32" spans="1:7" ht="22.5">
      <c r="A32" s="131">
        <v>10</v>
      </c>
      <c r="B32" s="132" t="s">
        <v>1338</v>
      </c>
      <c r="C32" s="155" t="s">
        <v>1212</v>
      </c>
      <c r="D32" s="132" t="s">
        <v>844</v>
      </c>
      <c r="E32" s="134">
        <v>29.86</v>
      </c>
      <c r="F32" s="131">
        <v>27.8</v>
      </c>
      <c r="G32" s="17"/>
    </row>
    <row r="33" spans="1:7" ht="12.75">
      <c r="A33" s="131">
        <v>11</v>
      </c>
      <c r="B33" s="133" t="s">
        <v>657</v>
      </c>
      <c r="C33" s="131" t="s">
        <v>713</v>
      </c>
      <c r="D33" s="133" t="s">
        <v>803</v>
      </c>
      <c r="E33" s="131">
        <v>34.8</v>
      </c>
      <c r="F33" s="131">
        <v>31.6</v>
      </c>
      <c r="G33" s="17"/>
    </row>
    <row r="34" spans="1:7" ht="12.75">
      <c r="A34" s="131">
        <v>12</v>
      </c>
      <c r="B34" s="133" t="s">
        <v>1606</v>
      </c>
      <c r="C34" s="131" t="s">
        <v>713</v>
      </c>
      <c r="D34" s="133" t="s">
        <v>1669</v>
      </c>
      <c r="E34" s="131">
        <v>38.4</v>
      </c>
      <c r="F34" s="131">
        <v>34.8</v>
      </c>
      <c r="G34" s="17"/>
    </row>
    <row r="35" spans="1:7" ht="12.75">
      <c r="A35" s="131">
        <v>13</v>
      </c>
      <c r="B35" s="133" t="s">
        <v>1731</v>
      </c>
      <c r="C35" s="131" t="s">
        <v>713</v>
      </c>
      <c r="D35" s="133" t="s">
        <v>1161</v>
      </c>
      <c r="E35" s="131">
        <v>40.1</v>
      </c>
      <c r="F35" s="131">
        <v>36.3</v>
      </c>
      <c r="G35" s="17"/>
    </row>
    <row r="36" spans="1:7" ht="12.75">
      <c r="A36" s="131">
        <v>14</v>
      </c>
      <c r="B36" s="133" t="s">
        <v>1521</v>
      </c>
      <c r="C36" s="131" t="s">
        <v>713</v>
      </c>
      <c r="D36" s="133" t="s">
        <v>510</v>
      </c>
      <c r="E36" s="131">
        <v>10.4</v>
      </c>
      <c r="F36" s="131">
        <v>9</v>
      </c>
      <c r="G36" s="17"/>
    </row>
    <row r="37" spans="1:7" ht="12.75">
      <c r="A37" s="104">
        <v>15</v>
      </c>
      <c r="B37" s="118" t="s">
        <v>1519</v>
      </c>
      <c r="C37" s="104" t="s">
        <v>713</v>
      </c>
      <c r="D37" s="118" t="s">
        <v>1056</v>
      </c>
      <c r="E37" s="104">
        <v>10.8</v>
      </c>
      <c r="F37" s="104">
        <v>9.4</v>
      </c>
      <c r="G37" s="17"/>
    </row>
    <row r="38" spans="1:7" ht="12.75">
      <c r="A38" s="104">
        <v>27</v>
      </c>
      <c r="B38" s="170" t="s">
        <v>1566</v>
      </c>
      <c r="C38" s="104" t="s">
        <v>713</v>
      </c>
      <c r="D38" s="118" t="s">
        <v>542</v>
      </c>
      <c r="E38" s="136">
        <v>78.8</v>
      </c>
      <c r="F38" s="136">
        <v>71.4</v>
      </c>
      <c r="G38" s="49"/>
    </row>
    <row r="39" spans="1:7" ht="12.75">
      <c r="A39" s="104">
        <v>28</v>
      </c>
      <c r="B39" s="170" t="s">
        <v>103</v>
      </c>
      <c r="C39" s="104" t="s">
        <v>713</v>
      </c>
      <c r="D39" s="117" t="s">
        <v>1837</v>
      </c>
      <c r="E39" s="136">
        <v>87.5</v>
      </c>
      <c r="F39" s="136">
        <v>79.3</v>
      </c>
      <c r="G39" s="49"/>
    </row>
    <row r="40" spans="1:7" ht="12.75">
      <c r="A40" s="104">
        <v>29</v>
      </c>
      <c r="B40" s="170" t="s">
        <v>1690</v>
      </c>
      <c r="C40" s="104" t="s">
        <v>713</v>
      </c>
      <c r="D40" s="118" t="s">
        <v>542</v>
      </c>
      <c r="E40" s="136">
        <v>78.8</v>
      </c>
      <c r="F40" s="136">
        <v>71.4</v>
      </c>
      <c r="G40" s="49"/>
    </row>
    <row r="41" spans="1:7" ht="12.75">
      <c r="A41" s="104">
        <v>30</v>
      </c>
      <c r="B41" s="170" t="s">
        <v>909</v>
      </c>
      <c r="C41" s="104" t="s">
        <v>713</v>
      </c>
      <c r="D41" s="118" t="s">
        <v>542</v>
      </c>
      <c r="E41" s="136">
        <v>78.8</v>
      </c>
      <c r="F41" s="136">
        <v>71.4</v>
      </c>
      <c r="G41" s="49"/>
    </row>
    <row r="42" spans="1:7" ht="12.75">
      <c r="A42" s="104">
        <v>31</v>
      </c>
      <c r="B42" s="170" t="s">
        <v>251</v>
      </c>
      <c r="C42" s="104" t="s">
        <v>713</v>
      </c>
      <c r="D42" s="117" t="s">
        <v>1837</v>
      </c>
      <c r="E42" s="136">
        <v>87.5</v>
      </c>
      <c r="F42" s="136">
        <v>79.3</v>
      </c>
      <c r="G42" s="49"/>
    </row>
    <row r="43" spans="1:7" ht="12.75">
      <c r="A43" s="104">
        <v>32</v>
      </c>
      <c r="B43" s="170" t="s">
        <v>904</v>
      </c>
      <c r="C43" s="104" t="s">
        <v>713</v>
      </c>
      <c r="D43" s="118" t="s">
        <v>542</v>
      </c>
      <c r="E43" s="136">
        <v>73.4</v>
      </c>
      <c r="F43" s="136">
        <v>66.6</v>
      </c>
      <c r="G43" s="49"/>
    </row>
    <row r="44" spans="1:7" ht="12.75">
      <c r="A44" s="104">
        <v>33</v>
      </c>
      <c r="B44" s="170" t="s">
        <v>654</v>
      </c>
      <c r="C44" s="104" t="s">
        <v>713</v>
      </c>
      <c r="D44" s="117" t="s">
        <v>1837</v>
      </c>
      <c r="E44" s="136">
        <v>82.2</v>
      </c>
      <c r="F44" s="136">
        <v>74.6</v>
      </c>
      <c r="G44" s="49"/>
    </row>
    <row r="45" spans="1:7" ht="12.75">
      <c r="A45" s="104">
        <v>34</v>
      </c>
      <c r="B45" s="170" t="s">
        <v>265</v>
      </c>
      <c r="C45" s="104" t="s">
        <v>713</v>
      </c>
      <c r="D45" s="118" t="s">
        <v>891</v>
      </c>
      <c r="E45" s="136">
        <v>105</v>
      </c>
      <c r="F45" s="136">
        <v>95.2</v>
      </c>
      <c r="G45" s="49"/>
    </row>
    <row r="46" spans="1:7" ht="12.75">
      <c r="A46" s="104">
        <v>35</v>
      </c>
      <c r="B46" s="170" t="s">
        <v>676</v>
      </c>
      <c r="C46" s="104" t="s">
        <v>713</v>
      </c>
      <c r="D46" s="118" t="s">
        <v>897</v>
      </c>
      <c r="E46" s="136">
        <v>113.6</v>
      </c>
      <c r="F46" s="136">
        <v>103</v>
      </c>
      <c r="G46" s="49"/>
    </row>
    <row r="47" spans="1:7" ht="12.75">
      <c r="A47" s="104">
        <v>36</v>
      </c>
      <c r="B47" s="170" t="s">
        <v>1485</v>
      </c>
      <c r="C47" s="104" t="s">
        <v>713</v>
      </c>
      <c r="D47" s="118" t="s">
        <v>1586</v>
      </c>
      <c r="E47" s="136">
        <v>35</v>
      </c>
      <c r="F47" s="136">
        <v>30.6</v>
      </c>
      <c r="G47" s="49"/>
    </row>
    <row r="48" spans="1:7" ht="12.75">
      <c r="A48" s="104">
        <v>37</v>
      </c>
      <c r="B48" s="170" t="s">
        <v>933</v>
      </c>
      <c r="C48" s="104" t="s">
        <v>713</v>
      </c>
      <c r="D48" s="118" t="s">
        <v>1586</v>
      </c>
      <c r="E48" s="136">
        <v>33.1</v>
      </c>
      <c r="F48" s="136">
        <v>30.1</v>
      </c>
      <c r="G48" s="49"/>
    </row>
    <row r="49" spans="1:7" ht="12.75">
      <c r="A49" s="104">
        <v>38</v>
      </c>
      <c r="B49" s="170" t="s">
        <v>1827</v>
      </c>
      <c r="C49" s="104" t="s">
        <v>713</v>
      </c>
      <c r="D49" s="117" t="s">
        <v>1357</v>
      </c>
      <c r="E49" s="136">
        <v>33.5</v>
      </c>
      <c r="F49" s="136">
        <v>29</v>
      </c>
      <c r="G49" s="49"/>
    </row>
    <row r="50" spans="1:7" ht="12.75">
      <c r="A50" s="104">
        <v>39</v>
      </c>
      <c r="B50" s="170" t="s">
        <v>155</v>
      </c>
      <c r="C50" s="104" t="s">
        <v>713</v>
      </c>
      <c r="D50" s="117" t="s">
        <v>1560</v>
      </c>
      <c r="E50" s="136">
        <v>51.2</v>
      </c>
      <c r="F50" s="136">
        <v>44.3</v>
      </c>
      <c r="G50" s="49"/>
    </row>
    <row r="51" spans="1:7" ht="12.75">
      <c r="A51" s="104">
        <v>40</v>
      </c>
      <c r="B51" s="170" t="s">
        <v>984</v>
      </c>
      <c r="C51" s="104" t="s">
        <v>713</v>
      </c>
      <c r="D51" s="117" t="s">
        <v>216</v>
      </c>
      <c r="E51" s="136">
        <v>75.7</v>
      </c>
      <c r="F51" s="136">
        <v>65.6</v>
      </c>
      <c r="G51" s="49"/>
    </row>
    <row r="52" spans="1:7" ht="12.75">
      <c r="A52" s="104">
        <v>41</v>
      </c>
      <c r="B52" s="170" t="s">
        <v>901</v>
      </c>
      <c r="C52" s="104" t="s">
        <v>713</v>
      </c>
      <c r="D52" s="117" t="s">
        <v>1371</v>
      </c>
      <c r="E52" s="136">
        <v>12.6</v>
      </c>
      <c r="F52" s="136">
        <v>10.9</v>
      </c>
      <c r="G52" s="49"/>
    </row>
    <row r="53" spans="1:7" ht="12.75">
      <c r="A53" s="104">
        <v>42</v>
      </c>
      <c r="B53" s="170" t="s">
        <v>93</v>
      </c>
      <c r="C53" s="104" t="s">
        <v>713</v>
      </c>
      <c r="D53" s="117" t="s">
        <v>453</v>
      </c>
      <c r="E53" s="136">
        <v>36</v>
      </c>
      <c r="F53" s="136">
        <v>33</v>
      </c>
      <c r="G53" s="49"/>
    </row>
    <row r="54" spans="1:7" ht="12.75">
      <c r="A54" s="104">
        <v>43</v>
      </c>
      <c r="B54" s="170" t="s">
        <v>1140</v>
      </c>
      <c r="C54" s="104" t="s">
        <v>713</v>
      </c>
      <c r="D54" s="117" t="s">
        <v>1804</v>
      </c>
      <c r="E54" s="136">
        <v>55</v>
      </c>
      <c r="F54" s="136">
        <v>48</v>
      </c>
      <c r="G54" s="49"/>
    </row>
    <row r="55" spans="1:7" ht="12.75">
      <c r="A55" s="104">
        <v>44</v>
      </c>
      <c r="B55" s="170" t="s">
        <v>954</v>
      </c>
      <c r="C55" s="104" t="s">
        <v>713</v>
      </c>
      <c r="D55" s="117" t="s">
        <v>1264</v>
      </c>
      <c r="E55" s="136">
        <v>46.7</v>
      </c>
      <c r="F55" s="136">
        <v>40.4</v>
      </c>
      <c r="G55" s="49"/>
    </row>
    <row r="56" spans="1:7" ht="12.75">
      <c r="A56" s="104">
        <v>45</v>
      </c>
      <c r="B56" s="170" t="s">
        <v>1595</v>
      </c>
      <c r="C56" s="104" t="s">
        <v>713</v>
      </c>
      <c r="D56" s="117" t="s">
        <v>1016</v>
      </c>
      <c r="E56" s="136">
        <v>56.3</v>
      </c>
      <c r="F56" s="136">
        <v>48.8</v>
      </c>
      <c r="G56" s="49"/>
    </row>
    <row r="57" spans="1:7" ht="12.75">
      <c r="A57" s="104">
        <v>46</v>
      </c>
      <c r="B57" s="170" t="s">
        <v>850</v>
      </c>
      <c r="C57" s="104" t="s">
        <v>713</v>
      </c>
      <c r="D57" s="117" t="s">
        <v>149</v>
      </c>
      <c r="E57" s="136">
        <v>66.1</v>
      </c>
      <c r="F57" s="136">
        <v>57.3</v>
      </c>
      <c r="G57" s="49"/>
    </row>
    <row r="58" spans="1:7" ht="12.75">
      <c r="A58" s="104">
        <v>47</v>
      </c>
      <c r="B58" s="170" t="s">
        <v>885</v>
      </c>
      <c r="C58" s="104" t="s">
        <v>713</v>
      </c>
      <c r="D58" s="117" t="s">
        <v>1863</v>
      </c>
      <c r="E58" s="136">
        <v>75.7</v>
      </c>
      <c r="F58" s="136">
        <v>65.6</v>
      </c>
      <c r="G58" s="49"/>
    </row>
    <row r="59" spans="1:7" ht="12.75">
      <c r="A59" s="104">
        <v>48</v>
      </c>
      <c r="B59" s="170" t="s">
        <v>55</v>
      </c>
      <c r="C59" s="104" t="s">
        <v>713</v>
      </c>
      <c r="D59" s="117" t="s">
        <v>153</v>
      </c>
      <c r="E59" s="136">
        <v>72</v>
      </c>
      <c r="F59" s="136">
        <v>69</v>
      </c>
      <c r="G59" s="49"/>
    </row>
    <row r="60" spans="1:7" ht="12.75">
      <c r="A60" s="104">
        <v>49</v>
      </c>
      <c r="B60" s="170" t="s">
        <v>461</v>
      </c>
      <c r="C60" s="104" t="s">
        <v>713</v>
      </c>
      <c r="D60" s="117" t="s">
        <v>1014</v>
      </c>
      <c r="E60" s="136">
        <v>68.7</v>
      </c>
      <c r="F60" s="136">
        <v>59.6</v>
      </c>
      <c r="G60" s="49"/>
    </row>
    <row r="61" spans="1:7" ht="12.75">
      <c r="A61" s="104">
        <v>50</v>
      </c>
      <c r="B61" s="170" t="s">
        <v>1457</v>
      </c>
      <c r="C61" s="104" t="s">
        <v>713</v>
      </c>
      <c r="D61" s="117" t="s">
        <v>817</v>
      </c>
      <c r="E61" s="136">
        <v>27.2</v>
      </c>
      <c r="F61" s="136">
        <v>23.6</v>
      </c>
      <c r="G61" s="49"/>
    </row>
    <row r="62" spans="1:7" ht="12.75">
      <c r="A62" s="104">
        <v>51</v>
      </c>
      <c r="B62" s="166" t="s">
        <v>1303</v>
      </c>
      <c r="C62" s="104" t="s">
        <v>713</v>
      </c>
      <c r="D62" s="118" t="s">
        <v>804</v>
      </c>
      <c r="E62" s="136">
        <v>27.2</v>
      </c>
      <c r="F62" s="136">
        <v>23.6</v>
      </c>
      <c r="G62" s="49"/>
    </row>
    <row r="63" spans="1:7" ht="12.75">
      <c r="A63" s="104">
        <v>52</v>
      </c>
      <c r="B63" s="170" t="s">
        <v>1887</v>
      </c>
      <c r="C63" s="104" t="s">
        <v>713</v>
      </c>
      <c r="D63" s="117" t="s">
        <v>123</v>
      </c>
      <c r="E63" s="136">
        <v>55.5</v>
      </c>
      <c r="F63" s="136">
        <v>48.1</v>
      </c>
      <c r="G63" s="49"/>
    </row>
    <row r="64" spans="1:7" ht="12.75">
      <c r="A64" s="104">
        <v>53</v>
      </c>
      <c r="B64" s="170" t="s">
        <v>1885</v>
      </c>
      <c r="C64" s="104" t="s">
        <v>713</v>
      </c>
      <c r="D64" s="117" t="s">
        <v>955</v>
      </c>
      <c r="E64" s="136">
        <v>55.5</v>
      </c>
      <c r="F64" s="136">
        <v>48.1</v>
      </c>
      <c r="G64" s="49"/>
    </row>
    <row r="65" spans="1:7" ht="12.75">
      <c r="A65" s="104">
        <v>54</v>
      </c>
      <c r="B65" s="170" t="s">
        <v>1563</v>
      </c>
      <c r="C65" s="104" t="s">
        <v>713</v>
      </c>
      <c r="D65" s="117" t="s">
        <v>440</v>
      </c>
      <c r="E65" s="136">
        <v>2.1</v>
      </c>
      <c r="F65" s="136">
        <v>1.8</v>
      </c>
      <c r="G65" s="49"/>
    </row>
    <row r="66" spans="1:7" ht="12.75">
      <c r="A66" s="104">
        <v>55</v>
      </c>
      <c r="B66" s="170" t="s">
        <v>1304</v>
      </c>
      <c r="C66" s="104" t="s">
        <v>713</v>
      </c>
      <c r="D66" s="117" t="s">
        <v>1033</v>
      </c>
      <c r="E66" s="136">
        <v>3.3</v>
      </c>
      <c r="F66" s="136">
        <v>2.9</v>
      </c>
      <c r="G66" s="49"/>
    </row>
    <row r="67" spans="1:7" ht="12.75">
      <c r="A67" s="104">
        <v>56</v>
      </c>
      <c r="B67" s="170" t="s">
        <v>62</v>
      </c>
      <c r="C67" s="104" t="s">
        <v>713</v>
      </c>
      <c r="D67" s="117" t="s">
        <v>358</v>
      </c>
      <c r="E67" s="136">
        <v>172.5</v>
      </c>
      <c r="F67" s="136">
        <v>149.5</v>
      </c>
      <c r="G67" s="49"/>
    </row>
    <row r="68" spans="1:7" ht="12.75">
      <c r="A68" s="104">
        <v>57</v>
      </c>
      <c r="B68" s="170" t="s">
        <v>1354</v>
      </c>
      <c r="C68" s="104" t="s">
        <v>713</v>
      </c>
      <c r="D68" s="117" t="s">
        <v>1031</v>
      </c>
      <c r="E68" s="136">
        <v>56.2</v>
      </c>
      <c r="F68" s="136">
        <v>48.7</v>
      </c>
      <c r="G68" s="49"/>
    </row>
    <row r="69" spans="1:7" ht="12.75">
      <c r="A69" s="104">
        <v>58</v>
      </c>
      <c r="B69" s="166" t="s">
        <v>991</v>
      </c>
      <c r="C69" s="104" t="s">
        <v>713</v>
      </c>
      <c r="D69" s="117" t="s">
        <v>1890</v>
      </c>
      <c r="E69" s="136">
        <v>126.5</v>
      </c>
      <c r="F69" s="136">
        <v>109.7</v>
      </c>
      <c r="G69" s="49"/>
    </row>
    <row r="70" spans="1:7" ht="12.75">
      <c r="A70" s="104">
        <v>59</v>
      </c>
      <c r="B70" s="166" t="s">
        <v>990</v>
      </c>
      <c r="C70" s="104" t="s">
        <v>713</v>
      </c>
      <c r="D70" s="118" t="s">
        <v>852</v>
      </c>
      <c r="E70" s="136">
        <v>129.1</v>
      </c>
      <c r="F70" s="136">
        <v>111.9</v>
      </c>
      <c r="G70" s="49"/>
    </row>
    <row r="71" spans="1:7" ht="12.75">
      <c r="A71" s="104">
        <v>60</v>
      </c>
      <c r="B71" s="166" t="s">
        <v>111</v>
      </c>
      <c r="C71" s="104" t="s">
        <v>713</v>
      </c>
      <c r="D71" s="117" t="s">
        <v>1001</v>
      </c>
      <c r="E71" s="136">
        <v>107.9</v>
      </c>
      <c r="F71" s="136">
        <v>93.5</v>
      </c>
      <c r="G71" s="49"/>
    </row>
    <row r="72" spans="1:7" ht="12.75">
      <c r="A72" s="104">
        <v>61</v>
      </c>
      <c r="B72" s="166" t="s">
        <v>884</v>
      </c>
      <c r="C72" s="104" t="s">
        <v>713</v>
      </c>
      <c r="D72" s="117" t="s">
        <v>1023</v>
      </c>
      <c r="E72" s="136">
        <v>135</v>
      </c>
      <c r="F72" s="104">
        <v>117</v>
      </c>
      <c r="G72" s="17"/>
    </row>
    <row r="73" spans="1:7" ht="22.5">
      <c r="A73" s="104">
        <v>78</v>
      </c>
      <c r="B73" s="170" t="s">
        <v>660</v>
      </c>
      <c r="C73" s="104" t="s">
        <v>713</v>
      </c>
      <c r="D73" s="118" t="s">
        <v>1613</v>
      </c>
      <c r="E73" s="174">
        <v>133.3</v>
      </c>
      <c r="F73" s="149">
        <v>115.5</v>
      </c>
      <c r="G73" s="17"/>
    </row>
    <row r="74" spans="1:7" ht="12.75">
      <c r="A74" s="104">
        <v>79</v>
      </c>
      <c r="B74" s="170" t="s">
        <v>444</v>
      </c>
      <c r="C74" s="104" t="s">
        <v>713</v>
      </c>
      <c r="D74" s="118" t="s">
        <v>896</v>
      </c>
      <c r="E74" s="136">
        <v>44.9</v>
      </c>
      <c r="F74" s="104">
        <v>40.4</v>
      </c>
      <c r="G74" s="17"/>
    </row>
    <row r="75" spans="1:7" ht="12.75">
      <c r="A75" s="104">
        <v>81</v>
      </c>
      <c r="B75" s="170" t="s">
        <v>797</v>
      </c>
      <c r="C75" s="104" t="s">
        <v>713</v>
      </c>
      <c r="D75" s="118" t="s">
        <v>725</v>
      </c>
      <c r="E75" s="136">
        <v>61.8</v>
      </c>
      <c r="F75" s="104">
        <v>53.5</v>
      </c>
      <c r="G75" s="17"/>
    </row>
    <row r="76" spans="1:7" ht="22.5">
      <c r="A76" s="104">
        <v>82</v>
      </c>
      <c r="B76" s="170" t="s">
        <v>1710</v>
      </c>
      <c r="C76" s="104" t="s">
        <v>713</v>
      </c>
      <c r="D76" s="118" t="s">
        <v>1098</v>
      </c>
      <c r="E76" s="136">
        <v>95</v>
      </c>
      <c r="F76" s="104">
        <v>85</v>
      </c>
      <c r="G76" s="17"/>
    </row>
    <row r="77" spans="1:7" ht="12.75">
      <c r="A77" s="104">
        <v>83</v>
      </c>
      <c r="B77" s="170" t="s">
        <v>1049</v>
      </c>
      <c r="C77" s="104" t="s">
        <v>713</v>
      </c>
      <c r="D77" s="118" t="s">
        <v>1714</v>
      </c>
      <c r="E77" s="136">
        <v>54.7</v>
      </c>
      <c r="F77" s="104">
        <v>47.4</v>
      </c>
      <c r="G77" s="17"/>
    </row>
    <row r="78" spans="1:7" ht="12.75">
      <c r="A78" s="104">
        <v>84</v>
      </c>
      <c r="B78" s="170" t="s">
        <v>952</v>
      </c>
      <c r="C78" s="104" t="s">
        <v>713</v>
      </c>
      <c r="D78" s="118" t="s">
        <v>426</v>
      </c>
      <c r="E78" s="136">
        <v>22</v>
      </c>
      <c r="F78" s="104">
        <v>19.1</v>
      </c>
      <c r="G78" s="17"/>
    </row>
    <row r="79" spans="1:7" ht="22.5">
      <c r="A79" s="104">
        <v>85</v>
      </c>
      <c r="B79" s="170" t="s">
        <v>1223</v>
      </c>
      <c r="C79" s="104" t="s">
        <v>713</v>
      </c>
      <c r="D79" s="118" t="s">
        <v>98</v>
      </c>
      <c r="E79" s="136">
        <v>132.9</v>
      </c>
      <c r="F79" s="104">
        <v>115.2</v>
      </c>
      <c r="G79" s="17"/>
    </row>
    <row r="80" spans="1:7" ht="22.5">
      <c r="A80" s="104">
        <v>86</v>
      </c>
      <c r="B80" s="170" t="s">
        <v>935</v>
      </c>
      <c r="C80" s="104" t="s">
        <v>713</v>
      </c>
      <c r="D80" s="118" t="s">
        <v>174</v>
      </c>
      <c r="E80" s="136">
        <v>176</v>
      </c>
      <c r="F80" s="104">
        <v>145</v>
      </c>
      <c r="G80" s="17"/>
    </row>
    <row r="81" spans="1:7" ht="12.75">
      <c r="A81" s="104">
        <v>87</v>
      </c>
      <c r="B81" s="170" t="s">
        <v>4</v>
      </c>
      <c r="C81" s="104" t="s">
        <v>713</v>
      </c>
      <c r="D81" s="118" t="s">
        <v>719</v>
      </c>
      <c r="E81" s="136">
        <v>75.9</v>
      </c>
      <c r="F81" s="104">
        <v>65.8</v>
      </c>
      <c r="G81" s="17"/>
    </row>
    <row r="82" spans="1:7" ht="12.75">
      <c r="A82" s="104">
        <v>88</v>
      </c>
      <c r="B82" s="170" t="s">
        <v>1513</v>
      </c>
      <c r="C82" s="104" t="s">
        <v>713</v>
      </c>
      <c r="D82" s="117" t="s">
        <v>1779</v>
      </c>
      <c r="E82" s="136">
        <v>68.8</v>
      </c>
      <c r="F82" s="104">
        <v>61.9</v>
      </c>
      <c r="G82" s="17"/>
    </row>
    <row r="83" spans="1:7" ht="12.75">
      <c r="A83" s="104">
        <v>89</v>
      </c>
      <c r="B83" s="170" t="s">
        <v>1509</v>
      </c>
      <c r="C83" s="104" t="s">
        <v>713</v>
      </c>
      <c r="D83" s="117" t="s">
        <v>89</v>
      </c>
      <c r="E83" s="136">
        <v>83</v>
      </c>
      <c r="F83" s="104">
        <v>71.9</v>
      </c>
      <c r="G83" s="17"/>
    </row>
    <row r="84" spans="1:7" ht="12.75">
      <c r="A84" s="104">
        <v>90</v>
      </c>
      <c r="B84" s="170" t="s">
        <v>815</v>
      </c>
      <c r="C84" s="104" t="s">
        <v>713</v>
      </c>
      <c r="D84" s="117" t="s">
        <v>916</v>
      </c>
      <c r="E84" s="136">
        <v>63.6</v>
      </c>
      <c r="F84" s="104">
        <v>55.2</v>
      </c>
      <c r="G84" s="17"/>
    </row>
    <row r="85" spans="1:7" ht="12.75">
      <c r="A85" s="104">
        <v>91</v>
      </c>
      <c r="B85" s="170" t="s">
        <v>384</v>
      </c>
      <c r="C85" s="104" t="s">
        <v>713</v>
      </c>
      <c r="D85" s="117" t="s">
        <v>138</v>
      </c>
      <c r="E85" s="136">
        <v>22</v>
      </c>
      <c r="F85" s="104">
        <v>19.1</v>
      </c>
      <c r="G85" s="17"/>
    </row>
    <row r="86" spans="1:7" ht="12.75">
      <c r="A86" s="104">
        <v>92</v>
      </c>
      <c r="B86" s="170" t="s">
        <v>1861</v>
      </c>
      <c r="C86" s="104" t="s">
        <v>713</v>
      </c>
      <c r="D86" s="117" t="s">
        <v>1520</v>
      </c>
      <c r="E86" s="136">
        <v>23.9</v>
      </c>
      <c r="F86" s="104">
        <v>20.7</v>
      </c>
      <c r="G86" s="17"/>
    </row>
    <row r="87" spans="1:7" ht="12.75">
      <c r="A87" s="104">
        <v>93</v>
      </c>
      <c r="B87" s="170" t="s">
        <v>513</v>
      </c>
      <c r="C87" s="104" t="s">
        <v>713</v>
      </c>
      <c r="D87" s="117" t="s">
        <v>1838</v>
      </c>
      <c r="E87" s="136">
        <v>18.5</v>
      </c>
      <c r="F87" s="104">
        <v>16</v>
      </c>
      <c r="G87" s="17"/>
    </row>
    <row r="88" spans="1:7" ht="22.5">
      <c r="A88" s="104">
        <v>94</v>
      </c>
      <c r="B88" s="170" t="s">
        <v>1600</v>
      </c>
      <c r="C88" s="104" t="s">
        <v>713</v>
      </c>
      <c r="D88" s="118" t="s">
        <v>1002</v>
      </c>
      <c r="E88" s="136">
        <v>228.3</v>
      </c>
      <c r="F88" s="104">
        <v>207.1</v>
      </c>
      <c r="G88" s="17"/>
    </row>
    <row r="89" spans="1:7" ht="16.5">
      <c r="A89" s="175" t="s">
        <v>1447</v>
      </c>
      <c r="B89" s="296" t="s">
        <v>1449</v>
      </c>
      <c r="C89" s="297"/>
      <c r="D89" s="298"/>
      <c r="E89" s="176">
        <v>1.9</v>
      </c>
      <c r="F89" s="176">
        <v>1.6</v>
      </c>
      <c r="G89" s="105"/>
    </row>
    <row r="90" spans="1:7" ht="16.5">
      <c r="A90" s="177" t="s">
        <v>1446</v>
      </c>
      <c r="B90" s="293" t="s">
        <v>1448</v>
      </c>
      <c r="C90" s="294"/>
      <c r="D90" s="295"/>
      <c r="E90" s="176">
        <v>14.1</v>
      </c>
      <c r="F90" s="176">
        <v>12.3</v>
      </c>
      <c r="G90" s="105"/>
    </row>
    <row r="91" spans="1:7" ht="22.5">
      <c r="A91" s="104">
        <v>95</v>
      </c>
      <c r="B91" s="166" t="s">
        <v>139</v>
      </c>
      <c r="C91" s="104" t="s">
        <v>713</v>
      </c>
      <c r="D91" s="118" t="s">
        <v>160</v>
      </c>
      <c r="E91" s="136">
        <v>185.5</v>
      </c>
      <c r="F91" s="104">
        <v>160.8</v>
      </c>
      <c r="G91" s="17"/>
    </row>
    <row r="92" spans="1:7" ht="22.5">
      <c r="A92" s="104">
        <v>96</v>
      </c>
      <c r="B92" s="166" t="s">
        <v>1609</v>
      </c>
      <c r="C92" s="104" t="s">
        <v>713</v>
      </c>
      <c r="D92" s="118" t="s">
        <v>23</v>
      </c>
      <c r="E92" s="136">
        <v>205.2</v>
      </c>
      <c r="F92" s="104">
        <v>177.8</v>
      </c>
      <c r="G92" s="17"/>
    </row>
    <row r="93" spans="1:7" ht="22.5">
      <c r="A93" s="104">
        <v>97</v>
      </c>
      <c r="B93" s="166" t="s">
        <v>1114</v>
      </c>
      <c r="C93" s="104" t="s">
        <v>713</v>
      </c>
      <c r="D93" s="118" t="s">
        <v>1356</v>
      </c>
      <c r="E93" s="136">
        <v>257.3</v>
      </c>
      <c r="F93" s="104">
        <v>223</v>
      </c>
      <c r="G93" s="17"/>
    </row>
    <row r="94" spans="1:7" ht="22.5">
      <c r="A94" s="104">
        <v>98</v>
      </c>
      <c r="B94" s="166" t="s">
        <v>1464</v>
      </c>
      <c r="C94" s="104" t="s">
        <v>713</v>
      </c>
      <c r="D94" s="118" t="s">
        <v>438</v>
      </c>
      <c r="E94" s="136">
        <v>275.7</v>
      </c>
      <c r="F94" s="104">
        <v>238.9</v>
      </c>
      <c r="G94" s="17"/>
    </row>
    <row r="95" spans="1:7" ht="33.75">
      <c r="A95" s="104">
        <v>99</v>
      </c>
      <c r="B95" s="166" t="s">
        <v>1111</v>
      </c>
      <c r="C95" s="104" t="s">
        <v>713</v>
      </c>
      <c r="D95" s="118" t="s">
        <v>774</v>
      </c>
      <c r="E95" s="136">
        <v>492.8</v>
      </c>
      <c r="F95" s="104">
        <v>427.1</v>
      </c>
      <c r="G95" s="17"/>
    </row>
    <row r="96" spans="1:7" ht="12.75">
      <c r="A96" s="104">
        <v>100</v>
      </c>
      <c r="B96" s="170" t="s">
        <v>459</v>
      </c>
      <c r="C96" s="104" t="s">
        <v>713</v>
      </c>
      <c r="D96" s="118" t="s">
        <v>1901</v>
      </c>
      <c r="E96" s="136">
        <v>120.6</v>
      </c>
      <c r="F96" s="104">
        <v>109.4</v>
      </c>
      <c r="G96" s="17"/>
    </row>
    <row r="97" spans="1:7" ht="12.75">
      <c r="A97" s="104">
        <v>101</v>
      </c>
      <c r="B97" s="166" t="s">
        <v>1616</v>
      </c>
      <c r="C97" s="104" t="s">
        <v>713</v>
      </c>
      <c r="D97" s="118" t="s">
        <v>1741</v>
      </c>
      <c r="E97" s="136">
        <v>83</v>
      </c>
      <c r="F97" s="104">
        <v>71.9</v>
      </c>
      <c r="G97" s="17"/>
    </row>
    <row r="98" spans="1:7" ht="12.75">
      <c r="A98" s="104">
        <v>102</v>
      </c>
      <c r="B98" s="166" t="s">
        <v>798</v>
      </c>
      <c r="C98" s="104" t="s">
        <v>713</v>
      </c>
      <c r="D98" s="118" t="s">
        <v>691</v>
      </c>
      <c r="E98" s="136">
        <v>93.6</v>
      </c>
      <c r="F98" s="104">
        <v>81.1</v>
      </c>
      <c r="G98" s="17"/>
    </row>
    <row r="99" spans="1:7" ht="12.75">
      <c r="A99" s="104">
        <v>103</v>
      </c>
      <c r="B99" s="166" t="s">
        <v>1883</v>
      </c>
      <c r="C99" s="104" t="s">
        <v>713</v>
      </c>
      <c r="D99" s="118" t="s">
        <v>1082</v>
      </c>
      <c r="E99" s="136">
        <v>139.3</v>
      </c>
      <c r="F99" s="104">
        <v>120.8</v>
      </c>
      <c r="G99" s="17"/>
    </row>
    <row r="100" spans="1:7" ht="12.75">
      <c r="A100" s="104">
        <v>104</v>
      </c>
      <c r="B100" s="166" t="s">
        <v>1034</v>
      </c>
      <c r="C100" s="104" t="s">
        <v>713</v>
      </c>
      <c r="D100" s="118" t="s">
        <v>449</v>
      </c>
      <c r="E100" s="136">
        <v>157</v>
      </c>
      <c r="F100" s="104">
        <v>136.1</v>
      </c>
      <c r="G100" s="17"/>
    </row>
    <row r="101" spans="1:7" ht="12.75">
      <c r="A101" s="104">
        <v>105</v>
      </c>
      <c r="B101" s="166" t="s">
        <v>708</v>
      </c>
      <c r="C101" s="104" t="s">
        <v>713</v>
      </c>
      <c r="D101" s="117" t="s">
        <v>410</v>
      </c>
      <c r="E101" s="136">
        <v>1205</v>
      </c>
      <c r="F101" s="104">
        <v>1093</v>
      </c>
      <c r="G101" s="17"/>
    </row>
    <row r="102" spans="1:7" ht="12.75">
      <c r="A102" s="104">
        <v>106</v>
      </c>
      <c r="B102" s="166" t="s">
        <v>1722</v>
      </c>
      <c r="C102" s="104" t="s">
        <v>713</v>
      </c>
      <c r="D102" s="118" t="s">
        <v>877</v>
      </c>
      <c r="E102" s="136">
        <v>1205</v>
      </c>
      <c r="F102" s="104">
        <v>1093</v>
      </c>
      <c r="G102" s="17"/>
    </row>
    <row r="103" spans="1:7" ht="16.5">
      <c r="A103" s="299" t="s">
        <v>1444</v>
      </c>
      <c r="B103" s="300"/>
      <c r="C103" s="300"/>
      <c r="D103" s="300"/>
      <c r="E103" s="176">
        <v>5.407116000000001</v>
      </c>
      <c r="F103" s="176">
        <v>4.686167200000001</v>
      </c>
      <c r="G103" s="105"/>
    </row>
    <row r="104" spans="1:7" ht="16.5">
      <c r="A104" s="299" t="s">
        <v>1445</v>
      </c>
      <c r="B104" s="300"/>
      <c r="C104" s="300"/>
      <c r="D104" s="300"/>
      <c r="E104" s="176">
        <v>14.141688</v>
      </c>
      <c r="F104" s="176">
        <v>12.256129600000001</v>
      </c>
      <c r="G104" s="105"/>
    </row>
    <row r="105" spans="1:7" ht="15.75">
      <c r="A105" s="284" t="s">
        <v>586</v>
      </c>
      <c r="B105" s="285"/>
      <c r="C105" s="285"/>
      <c r="D105" s="285"/>
      <c r="E105" s="285"/>
      <c r="F105" s="285"/>
      <c r="G105" s="285"/>
    </row>
    <row r="106" spans="1:7" ht="22.5">
      <c r="A106" s="104">
        <v>1</v>
      </c>
      <c r="B106" s="166" t="s">
        <v>1764</v>
      </c>
      <c r="C106" s="104" t="s">
        <v>713</v>
      </c>
      <c r="D106" s="166" t="s">
        <v>1434</v>
      </c>
      <c r="E106" s="104">
        <v>104</v>
      </c>
      <c r="F106" s="104">
        <v>90.1</v>
      </c>
      <c r="G106" s="17"/>
    </row>
    <row r="107" spans="1:7" ht="12.75">
      <c r="A107" s="104">
        <v>2</v>
      </c>
      <c r="B107" s="166" t="s">
        <v>938</v>
      </c>
      <c r="C107" s="104" t="s">
        <v>713</v>
      </c>
      <c r="D107" s="166" t="s">
        <v>260</v>
      </c>
      <c r="E107" s="104">
        <v>33.5</v>
      </c>
      <c r="F107" s="104">
        <v>29</v>
      </c>
      <c r="G107" s="17"/>
    </row>
    <row r="108" spans="1:7" ht="12.75">
      <c r="A108" s="104">
        <v>3</v>
      </c>
      <c r="B108" s="166" t="s">
        <v>234</v>
      </c>
      <c r="C108" s="104" t="s">
        <v>713</v>
      </c>
      <c r="D108" s="166" t="s">
        <v>213</v>
      </c>
      <c r="E108" s="104">
        <v>56.6</v>
      </c>
      <c r="F108" s="104">
        <v>49</v>
      </c>
      <c r="G108" s="17"/>
    </row>
    <row r="109" spans="1:7" ht="12.75">
      <c r="A109" s="104">
        <v>4</v>
      </c>
      <c r="B109" s="166" t="s">
        <v>538</v>
      </c>
      <c r="C109" s="104" t="s">
        <v>713</v>
      </c>
      <c r="D109" s="166" t="s">
        <v>551</v>
      </c>
      <c r="E109" s="104">
        <v>46</v>
      </c>
      <c r="F109" s="104">
        <v>39.8</v>
      </c>
      <c r="G109" s="17"/>
    </row>
    <row r="110" spans="1:7" ht="12.75">
      <c r="A110" s="104">
        <v>5</v>
      </c>
      <c r="B110" s="166" t="s">
        <v>541</v>
      </c>
      <c r="C110" s="104" t="s">
        <v>713</v>
      </c>
      <c r="D110" s="166" t="s">
        <v>1903</v>
      </c>
      <c r="E110" s="104">
        <v>53</v>
      </c>
      <c r="F110" s="104">
        <v>46</v>
      </c>
      <c r="G110" s="17"/>
    </row>
    <row r="111" spans="1:7" ht="12.75">
      <c r="A111" s="104">
        <v>6</v>
      </c>
      <c r="B111" s="166" t="s">
        <v>1835</v>
      </c>
      <c r="C111" s="104" t="s">
        <v>713</v>
      </c>
      <c r="D111" s="166" t="s">
        <v>1103</v>
      </c>
      <c r="E111" s="104">
        <v>58.2</v>
      </c>
      <c r="F111" s="104">
        <v>50.5</v>
      </c>
      <c r="G111" s="17"/>
    </row>
    <row r="112" spans="1:7" ht="12.75">
      <c r="A112" s="104">
        <v>7</v>
      </c>
      <c r="B112" s="166" t="s">
        <v>822</v>
      </c>
      <c r="C112" s="104" t="s">
        <v>713</v>
      </c>
      <c r="D112" s="117" t="s">
        <v>778</v>
      </c>
      <c r="E112" s="104">
        <v>77.6</v>
      </c>
      <c r="F112" s="104">
        <v>67.2</v>
      </c>
      <c r="G112" s="17"/>
    </row>
    <row r="113" spans="1:7" ht="12.75">
      <c r="A113" s="104">
        <v>8</v>
      </c>
      <c r="B113" s="166" t="s">
        <v>1602</v>
      </c>
      <c r="C113" s="104" t="s">
        <v>713</v>
      </c>
      <c r="D113" s="166" t="s">
        <v>816</v>
      </c>
      <c r="E113" s="104">
        <v>63.6</v>
      </c>
      <c r="F113" s="104">
        <v>55.2</v>
      </c>
      <c r="G113" s="17"/>
    </row>
    <row r="114" spans="1:7" ht="12.75">
      <c r="A114" s="104">
        <v>9</v>
      </c>
      <c r="B114" s="166" t="s">
        <v>1881</v>
      </c>
      <c r="C114" s="104" t="s">
        <v>713</v>
      </c>
      <c r="D114" s="166" t="s">
        <v>1203</v>
      </c>
      <c r="E114" s="104">
        <v>63.6</v>
      </c>
      <c r="F114" s="104">
        <v>55.2</v>
      </c>
      <c r="G114" s="17"/>
    </row>
    <row r="115" spans="1:7" ht="12.75">
      <c r="A115" s="104">
        <v>10</v>
      </c>
      <c r="B115" s="166" t="s">
        <v>1036</v>
      </c>
      <c r="C115" s="104" t="s">
        <v>713</v>
      </c>
      <c r="D115" s="166" t="s">
        <v>456</v>
      </c>
      <c r="E115" s="104">
        <v>51.2</v>
      </c>
      <c r="F115" s="104">
        <v>44.3</v>
      </c>
      <c r="G115" s="17"/>
    </row>
    <row r="116" spans="1:7" ht="12.75">
      <c r="A116" s="104">
        <v>11</v>
      </c>
      <c r="B116" s="166" t="s">
        <v>1783</v>
      </c>
      <c r="C116" s="104" t="s">
        <v>713</v>
      </c>
      <c r="D116" s="166" t="s">
        <v>1486</v>
      </c>
      <c r="E116" s="104">
        <v>60.1</v>
      </c>
      <c r="F116" s="104">
        <v>52.1</v>
      </c>
      <c r="G116" s="17"/>
    </row>
    <row r="117" spans="1:7" ht="12.75">
      <c r="A117" s="104">
        <v>12</v>
      </c>
      <c r="B117" s="166" t="s">
        <v>942</v>
      </c>
      <c r="C117" s="104" t="s">
        <v>713</v>
      </c>
      <c r="D117" s="166" t="s">
        <v>537</v>
      </c>
      <c r="E117" s="104">
        <v>86.5</v>
      </c>
      <c r="F117" s="104">
        <v>75</v>
      </c>
      <c r="G117" s="17"/>
    </row>
    <row r="118" spans="1:7" ht="12.75">
      <c r="A118" s="104">
        <v>13</v>
      </c>
      <c r="B118" s="166" t="s">
        <v>642</v>
      </c>
      <c r="C118" s="104" t="s">
        <v>713</v>
      </c>
      <c r="D118" s="166" t="s">
        <v>1829</v>
      </c>
      <c r="E118" s="104">
        <v>63.6</v>
      </c>
      <c r="F118" s="104">
        <v>55.2</v>
      </c>
      <c r="G118" s="17"/>
    </row>
    <row r="119" spans="1:7" ht="12.75">
      <c r="A119" s="104">
        <v>14</v>
      </c>
      <c r="B119" s="166" t="s">
        <v>1809</v>
      </c>
      <c r="C119" s="104" t="s">
        <v>713</v>
      </c>
      <c r="D119" s="166" t="s">
        <v>1565</v>
      </c>
      <c r="E119" s="104">
        <v>56.6</v>
      </c>
      <c r="F119" s="104">
        <v>49</v>
      </c>
      <c r="G119" s="17"/>
    </row>
    <row r="120" spans="1:7" ht="12.75">
      <c r="A120" s="104">
        <v>15</v>
      </c>
      <c r="B120" s="166" t="s">
        <v>145</v>
      </c>
      <c r="C120" s="104" t="s">
        <v>713</v>
      </c>
      <c r="D120" s="166" t="s">
        <v>1128</v>
      </c>
      <c r="E120" s="104">
        <v>53</v>
      </c>
      <c r="F120" s="104">
        <v>46</v>
      </c>
      <c r="G120" s="17"/>
    </row>
    <row r="121" spans="1:7" ht="15.75" customHeight="1">
      <c r="A121" s="286" t="s">
        <v>587</v>
      </c>
      <c r="B121" s="290"/>
      <c r="C121" s="290"/>
      <c r="D121" s="290"/>
      <c r="E121" s="290"/>
      <c r="F121" s="291"/>
      <c r="G121" s="41"/>
    </row>
    <row r="122" spans="1:7" ht="15.75" customHeight="1">
      <c r="A122" s="126">
        <v>1</v>
      </c>
      <c r="B122" s="171" t="s">
        <v>818</v>
      </c>
      <c r="C122" s="172" t="s">
        <v>462</v>
      </c>
      <c r="D122" s="171" t="s">
        <v>1891</v>
      </c>
      <c r="E122" s="173">
        <v>60</v>
      </c>
      <c r="F122" s="172">
        <v>54</v>
      </c>
      <c r="G122" s="40"/>
    </row>
    <row r="123" spans="1:7" ht="15.75" customHeight="1">
      <c r="A123" s="126">
        <v>2</v>
      </c>
      <c r="B123" s="171" t="s">
        <v>78</v>
      </c>
      <c r="C123" s="172" t="s">
        <v>462</v>
      </c>
      <c r="D123" s="171" t="s">
        <v>1620</v>
      </c>
      <c r="E123" s="173">
        <v>67</v>
      </c>
      <c r="F123" s="172">
        <v>60</v>
      </c>
      <c r="G123" s="40"/>
    </row>
    <row r="124" spans="1:7" ht="22.5">
      <c r="A124" s="104">
        <v>3</v>
      </c>
      <c r="B124" s="117" t="s">
        <v>489</v>
      </c>
      <c r="C124" s="167" t="s">
        <v>1212</v>
      </c>
      <c r="D124" s="117" t="s">
        <v>840</v>
      </c>
      <c r="E124" s="119">
        <v>41</v>
      </c>
      <c r="F124" s="104">
        <v>37</v>
      </c>
      <c r="G124" s="17"/>
    </row>
    <row r="125" spans="1:7" ht="22.5">
      <c r="A125" s="104">
        <v>4</v>
      </c>
      <c r="B125" s="117" t="s">
        <v>366</v>
      </c>
      <c r="C125" s="167" t="s">
        <v>1212</v>
      </c>
      <c r="D125" s="117" t="s">
        <v>451</v>
      </c>
      <c r="E125" s="119">
        <v>7</v>
      </c>
      <c r="F125" s="104">
        <v>6</v>
      </c>
      <c r="G125" s="17"/>
    </row>
    <row r="126" spans="1:7" ht="22.5">
      <c r="A126" s="104">
        <v>5</v>
      </c>
      <c r="B126" s="117" t="s">
        <v>1851</v>
      </c>
      <c r="C126" s="167" t="s">
        <v>1212</v>
      </c>
      <c r="D126" s="117" t="s">
        <v>746</v>
      </c>
      <c r="E126" s="119">
        <v>52</v>
      </c>
      <c r="F126" s="104">
        <v>49</v>
      </c>
      <c r="G126" s="17"/>
    </row>
    <row r="127" spans="1:7" ht="22.5">
      <c r="A127" s="104">
        <v>6</v>
      </c>
      <c r="B127" s="117" t="s">
        <v>1225</v>
      </c>
      <c r="C127" s="167" t="s">
        <v>1212</v>
      </c>
      <c r="D127" s="117" t="s">
        <v>1028</v>
      </c>
      <c r="E127" s="119">
        <v>30</v>
      </c>
      <c r="F127" s="104">
        <v>23</v>
      </c>
      <c r="G127" s="17"/>
    </row>
    <row r="128" spans="1:7" ht="22.5">
      <c r="A128" s="104">
        <v>7</v>
      </c>
      <c r="B128" s="117" t="s">
        <v>667</v>
      </c>
      <c r="C128" s="167" t="s">
        <v>1212</v>
      </c>
      <c r="D128" s="117" t="s">
        <v>446</v>
      </c>
      <c r="E128" s="119">
        <v>35</v>
      </c>
      <c r="F128" s="104">
        <v>32</v>
      </c>
      <c r="G128" s="17"/>
    </row>
    <row r="129" spans="1:7" ht="22.5">
      <c r="A129" s="104">
        <v>8</v>
      </c>
      <c r="B129" s="117" t="s">
        <v>950</v>
      </c>
      <c r="C129" s="167" t="s">
        <v>1212</v>
      </c>
      <c r="D129" s="117" t="s">
        <v>1486</v>
      </c>
      <c r="E129" s="119">
        <v>38</v>
      </c>
      <c r="F129" s="104">
        <v>34</v>
      </c>
      <c r="G129" s="17"/>
    </row>
    <row r="130" spans="1:7" ht="15.75" customHeight="1">
      <c r="A130" s="126">
        <v>9</v>
      </c>
      <c r="B130" s="171" t="s">
        <v>1534</v>
      </c>
      <c r="C130" s="172" t="s">
        <v>462</v>
      </c>
      <c r="D130" s="171" t="s">
        <v>1315</v>
      </c>
      <c r="E130" s="173">
        <v>88</v>
      </c>
      <c r="F130" s="172">
        <v>79</v>
      </c>
      <c r="G130" s="40"/>
    </row>
    <row r="131" spans="1:7" ht="15.75" customHeight="1">
      <c r="A131" s="126">
        <v>10</v>
      </c>
      <c r="B131" s="171" t="s">
        <v>1101</v>
      </c>
      <c r="C131" s="172" t="s">
        <v>462</v>
      </c>
      <c r="D131" s="171" t="s">
        <v>1620</v>
      </c>
      <c r="E131" s="173">
        <v>71</v>
      </c>
      <c r="F131" s="172">
        <v>64</v>
      </c>
      <c r="G131" s="40"/>
    </row>
    <row r="132" spans="1:7" ht="15.75" customHeight="1">
      <c r="A132" s="126">
        <v>11</v>
      </c>
      <c r="B132" s="171" t="s">
        <v>1551</v>
      </c>
      <c r="C132" s="172" t="s">
        <v>462</v>
      </c>
      <c r="D132" s="171" t="s">
        <v>534</v>
      </c>
      <c r="E132" s="173">
        <v>80</v>
      </c>
      <c r="F132" s="172">
        <v>72</v>
      </c>
      <c r="G132" s="40"/>
    </row>
    <row r="133" spans="1:7" ht="15.75" customHeight="1">
      <c r="A133" s="126">
        <v>12</v>
      </c>
      <c r="B133" s="171" t="s">
        <v>1378</v>
      </c>
      <c r="C133" s="172" t="s">
        <v>462</v>
      </c>
      <c r="D133" s="171" t="s">
        <v>853</v>
      </c>
      <c r="E133" s="173">
        <v>91</v>
      </c>
      <c r="F133" s="172">
        <v>82</v>
      </c>
      <c r="G133" s="40"/>
    </row>
    <row r="134" spans="1:7" ht="15.75" customHeight="1">
      <c r="A134" s="126">
        <v>13</v>
      </c>
      <c r="B134" s="171" t="s">
        <v>1622</v>
      </c>
      <c r="C134" s="172" t="s">
        <v>462</v>
      </c>
      <c r="D134" s="171" t="s">
        <v>1484</v>
      </c>
      <c r="E134" s="173">
        <v>47</v>
      </c>
      <c r="F134" s="172">
        <v>42</v>
      </c>
      <c r="G134" s="40"/>
    </row>
    <row r="135" spans="1:7" ht="15.75" customHeight="1">
      <c r="A135" s="126">
        <v>14</v>
      </c>
      <c r="B135" s="171" t="s">
        <v>937</v>
      </c>
      <c r="C135" s="172" t="s">
        <v>462</v>
      </c>
      <c r="D135" s="171" t="s">
        <v>262</v>
      </c>
      <c r="E135" s="173">
        <v>99</v>
      </c>
      <c r="F135" s="172">
        <v>89</v>
      </c>
      <c r="G135" s="40"/>
    </row>
    <row r="136" spans="1:7" ht="15.75" customHeight="1">
      <c r="A136" s="126">
        <v>15</v>
      </c>
      <c r="B136" s="171" t="s">
        <v>1788</v>
      </c>
      <c r="C136" s="172" t="s">
        <v>462</v>
      </c>
      <c r="D136" s="171" t="s">
        <v>257</v>
      </c>
      <c r="E136" s="173">
        <v>134</v>
      </c>
      <c r="F136" s="172">
        <v>120</v>
      </c>
      <c r="G136" s="40"/>
    </row>
    <row r="137" spans="1:7" ht="15.75" customHeight="1">
      <c r="A137" s="126">
        <v>16</v>
      </c>
      <c r="B137" s="171" t="s">
        <v>34</v>
      </c>
      <c r="C137" s="172" t="s">
        <v>462</v>
      </c>
      <c r="D137" s="171" t="s">
        <v>83</v>
      </c>
      <c r="E137" s="173">
        <v>89</v>
      </c>
      <c r="F137" s="172">
        <v>80</v>
      </c>
      <c r="G137" s="40"/>
    </row>
    <row r="138" spans="1:7" ht="15.75" customHeight="1">
      <c r="A138" s="126">
        <v>17</v>
      </c>
      <c r="B138" s="171" t="s">
        <v>1261</v>
      </c>
      <c r="C138" s="172" t="s">
        <v>462</v>
      </c>
      <c r="D138" s="171" t="s">
        <v>167</v>
      </c>
      <c r="E138" s="173">
        <v>151</v>
      </c>
      <c r="F138" s="172">
        <v>135</v>
      </c>
      <c r="G138" s="40"/>
    </row>
    <row r="139" spans="1:7" ht="15.75" customHeight="1">
      <c r="A139" s="126">
        <v>18</v>
      </c>
      <c r="B139" s="171" t="s">
        <v>1262</v>
      </c>
      <c r="C139" s="172" t="s">
        <v>462</v>
      </c>
      <c r="D139" s="171" t="s">
        <v>1708</v>
      </c>
      <c r="E139" s="173">
        <v>151</v>
      </c>
      <c r="F139" s="172">
        <v>135</v>
      </c>
      <c r="G139" s="40"/>
    </row>
    <row r="140" spans="1:7" ht="15.75" customHeight="1">
      <c r="A140" s="126">
        <v>19</v>
      </c>
      <c r="B140" s="171" t="s">
        <v>479</v>
      </c>
      <c r="C140" s="172" t="s">
        <v>462</v>
      </c>
      <c r="D140" s="171" t="s">
        <v>771</v>
      </c>
      <c r="E140" s="173">
        <v>314</v>
      </c>
      <c r="F140" s="172">
        <v>282</v>
      </c>
      <c r="G140" s="40"/>
    </row>
    <row r="141" spans="1:7" ht="15.75" customHeight="1">
      <c r="A141" s="292" t="s">
        <v>588</v>
      </c>
      <c r="B141" s="232"/>
      <c r="C141" s="232"/>
      <c r="D141" s="232"/>
      <c r="E141" s="232"/>
      <c r="F141" s="233"/>
      <c r="G141" s="41"/>
    </row>
    <row r="142" spans="1:7" ht="15.75" customHeight="1">
      <c r="A142" s="126">
        <v>1</v>
      </c>
      <c r="B142" s="171" t="s">
        <v>418</v>
      </c>
      <c r="C142" s="172" t="s">
        <v>462</v>
      </c>
      <c r="D142" s="171" t="s">
        <v>754</v>
      </c>
      <c r="E142" s="173">
        <v>45</v>
      </c>
      <c r="F142" s="172">
        <v>40</v>
      </c>
      <c r="G142" s="40"/>
    </row>
    <row r="143" spans="1:7" ht="15.75" customHeight="1">
      <c r="A143" s="126">
        <v>2</v>
      </c>
      <c r="B143" s="171" t="s">
        <v>1174</v>
      </c>
      <c r="C143" s="172" t="s">
        <v>462</v>
      </c>
      <c r="D143" s="171" t="s">
        <v>831</v>
      </c>
      <c r="E143" s="173">
        <v>48</v>
      </c>
      <c r="F143" s="172">
        <v>43</v>
      </c>
      <c r="G143" s="40"/>
    </row>
    <row r="144" spans="1:7" ht="15.75" customHeight="1">
      <c r="A144" s="126">
        <v>3</v>
      </c>
      <c r="B144" s="171" t="s">
        <v>1172</v>
      </c>
      <c r="C144" s="172" t="s">
        <v>462</v>
      </c>
      <c r="D144" s="171" t="s">
        <v>831</v>
      </c>
      <c r="E144" s="173">
        <v>52</v>
      </c>
      <c r="F144" s="172">
        <v>47</v>
      </c>
      <c r="G144" s="40"/>
    </row>
    <row r="145" spans="1:7" ht="15.75" customHeight="1">
      <c r="A145" s="126">
        <v>4</v>
      </c>
      <c r="B145" s="171" t="s">
        <v>1169</v>
      </c>
      <c r="C145" s="172" t="s">
        <v>462</v>
      </c>
      <c r="D145" s="171" t="s">
        <v>831</v>
      </c>
      <c r="E145" s="173">
        <v>57</v>
      </c>
      <c r="F145" s="172">
        <v>51</v>
      </c>
      <c r="G145" s="40"/>
    </row>
    <row r="146" spans="1:7" ht="15.75" customHeight="1">
      <c r="A146" s="126">
        <v>5</v>
      </c>
      <c r="B146" s="171" t="s">
        <v>1805</v>
      </c>
      <c r="C146" s="172" t="s">
        <v>462</v>
      </c>
      <c r="D146" s="171" t="s">
        <v>100</v>
      </c>
      <c r="E146" s="173">
        <v>71</v>
      </c>
      <c r="F146" s="172">
        <v>64</v>
      </c>
      <c r="G146" s="40"/>
    </row>
    <row r="147" spans="1:7" ht="15.75" customHeight="1">
      <c r="A147" s="126">
        <v>6</v>
      </c>
      <c r="B147" s="171" t="s">
        <v>1591</v>
      </c>
      <c r="C147" s="172" t="s">
        <v>462</v>
      </c>
      <c r="D147" s="171" t="s">
        <v>831</v>
      </c>
      <c r="E147" s="173">
        <v>42</v>
      </c>
      <c r="F147" s="172">
        <v>38</v>
      </c>
      <c r="G147" s="40"/>
    </row>
    <row r="148" spans="1:7" ht="15.75" customHeight="1">
      <c r="A148" s="126">
        <v>7</v>
      </c>
      <c r="B148" s="171" t="s">
        <v>68</v>
      </c>
      <c r="C148" s="172" t="s">
        <v>462</v>
      </c>
      <c r="D148" s="171" t="s">
        <v>831</v>
      </c>
      <c r="E148" s="173">
        <v>52</v>
      </c>
      <c r="F148" s="172">
        <v>47</v>
      </c>
      <c r="G148" s="40"/>
    </row>
    <row r="149" spans="1:7" ht="15.75" customHeight="1">
      <c r="A149" s="126">
        <v>8</v>
      </c>
      <c r="B149" s="171" t="s">
        <v>1763</v>
      </c>
      <c r="C149" s="172" t="s">
        <v>462</v>
      </c>
      <c r="D149" s="171" t="s">
        <v>908</v>
      </c>
      <c r="E149" s="173">
        <v>274</v>
      </c>
      <c r="F149" s="172">
        <v>247</v>
      </c>
      <c r="G149" s="40"/>
    </row>
    <row r="150" spans="1:7" ht="22.5">
      <c r="A150" s="104">
        <v>9</v>
      </c>
      <c r="B150" s="117" t="s">
        <v>1220</v>
      </c>
      <c r="C150" s="167" t="s">
        <v>1212</v>
      </c>
      <c r="D150" s="117" t="s">
        <v>1</v>
      </c>
      <c r="E150" s="104">
        <v>63</v>
      </c>
      <c r="F150" s="104">
        <v>59</v>
      </c>
      <c r="G150" s="17"/>
    </row>
    <row r="151" spans="1:7" ht="22.5">
      <c r="A151" s="104">
        <v>10</v>
      </c>
      <c r="B151" s="117" t="s">
        <v>1089</v>
      </c>
      <c r="C151" s="167" t="s">
        <v>1212</v>
      </c>
      <c r="D151" s="117" t="s">
        <v>832</v>
      </c>
      <c r="E151" s="104">
        <v>11.5</v>
      </c>
      <c r="F151" s="104">
        <v>11</v>
      </c>
      <c r="G151" s="17"/>
    </row>
    <row r="152" spans="1:7" ht="22.5">
      <c r="A152" s="104">
        <v>11</v>
      </c>
      <c r="B152" s="117" t="s">
        <v>1087</v>
      </c>
      <c r="C152" s="167" t="s">
        <v>1212</v>
      </c>
      <c r="D152" s="117" t="s">
        <v>1349</v>
      </c>
      <c r="E152" s="104">
        <v>35</v>
      </c>
      <c r="F152" s="104">
        <v>32</v>
      </c>
      <c r="G152" s="17"/>
    </row>
    <row r="153" spans="1:7" ht="22.5">
      <c r="A153" s="104">
        <v>12</v>
      </c>
      <c r="B153" s="117" t="s">
        <v>985</v>
      </c>
      <c r="C153" s="167" t="s">
        <v>1212</v>
      </c>
      <c r="D153" s="117" t="s">
        <v>1795</v>
      </c>
      <c r="E153" s="104">
        <v>71</v>
      </c>
      <c r="F153" s="104">
        <v>67</v>
      </c>
      <c r="G153" s="17"/>
    </row>
    <row r="154" spans="1:7" ht="22.5">
      <c r="A154" s="104">
        <v>13</v>
      </c>
      <c r="B154" s="117" t="s">
        <v>986</v>
      </c>
      <c r="C154" s="167" t="s">
        <v>1212</v>
      </c>
      <c r="D154" s="117" t="s">
        <v>1745</v>
      </c>
      <c r="E154" s="104">
        <v>19.1</v>
      </c>
      <c r="F154" s="104">
        <v>18</v>
      </c>
      <c r="G154" s="17"/>
    </row>
    <row r="155" spans="1:7" ht="22.5">
      <c r="A155" s="104">
        <v>14</v>
      </c>
      <c r="B155" s="117" t="s">
        <v>987</v>
      </c>
      <c r="C155" s="167" t="s">
        <v>1212</v>
      </c>
      <c r="D155" s="117" t="s">
        <v>357</v>
      </c>
      <c r="E155" s="104">
        <v>35</v>
      </c>
      <c r="F155" s="104">
        <v>32</v>
      </c>
      <c r="G155" s="17"/>
    </row>
    <row r="156" spans="1:7" ht="22.5">
      <c r="A156" s="104">
        <v>15</v>
      </c>
      <c r="B156" s="117" t="s">
        <v>388</v>
      </c>
      <c r="C156" s="167" t="s">
        <v>1212</v>
      </c>
      <c r="D156" s="117" t="s">
        <v>1871</v>
      </c>
      <c r="E156" s="104">
        <v>112</v>
      </c>
      <c r="F156" s="104">
        <v>104</v>
      </c>
      <c r="G156" s="17"/>
    </row>
    <row r="157" spans="1:7" ht="22.5">
      <c r="A157" s="104">
        <v>16</v>
      </c>
      <c r="B157" s="117" t="s">
        <v>404</v>
      </c>
      <c r="C157" s="167" t="s">
        <v>1212</v>
      </c>
      <c r="D157" s="117" t="s">
        <v>454</v>
      </c>
      <c r="E157" s="104">
        <v>27</v>
      </c>
      <c r="F157" s="104">
        <v>25</v>
      </c>
      <c r="G157" s="17"/>
    </row>
    <row r="158" spans="1:7" ht="22.5">
      <c r="A158" s="104">
        <v>17</v>
      </c>
      <c r="B158" s="117" t="s">
        <v>1024</v>
      </c>
      <c r="C158" s="167" t="s">
        <v>1212</v>
      </c>
      <c r="D158" s="117" t="s">
        <v>1505</v>
      </c>
      <c r="E158" s="104">
        <v>47</v>
      </c>
      <c r="F158" s="104">
        <v>43</v>
      </c>
      <c r="G158" s="17"/>
    </row>
    <row r="159" spans="1:7" ht="22.5">
      <c r="A159" s="104">
        <v>18</v>
      </c>
      <c r="B159" s="117" t="s">
        <v>108</v>
      </c>
      <c r="C159" s="167" t="s">
        <v>1212</v>
      </c>
      <c r="D159" s="117" t="s">
        <v>1481</v>
      </c>
      <c r="E159" s="104">
        <v>32</v>
      </c>
      <c r="F159" s="104">
        <v>27</v>
      </c>
      <c r="G159" s="17"/>
    </row>
    <row r="160" spans="1:7" ht="22.5">
      <c r="A160" s="104">
        <v>19</v>
      </c>
      <c r="B160" s="117" t="s">
        <v>107</v>
      </c>
      <c r="C160" s="167" t="s">
        <v>1212</v>
      </c>
      <c r="D160" s="117" t="s">
        <v>621</v>
      </c>
      <c r="E160" s="104">
        <v>18</v>
      </c>
      <c r="F160" s="104">
        <v>15</v>
      </c>
      <c r="G160" s="17"/>
    </row>
    <row r="161" spans="1:7" ht="22.5">
      <c r="A161" s="104">
        <v>20</v>
      </c>
      <c r="B161" s="117" t="s">
        <v>1726</v>
      </c>
      <c r="C161" s="167" t="s">
        <v>1212</v>
      </c>
      <c r="D161" s="117" t="s">
        <v>1004</v>
      </c>
      <c r="E161" s="104">
        <v>39</v>
      </c>
      <c r="F161" s="104">
        <v>36</v>
      </c>
      <c r="G161" s="17"/>
    </row>
    <row r="162" spans="1:7" ht="22.5">
      <c r="A162" s="104">
        <v>21</v>
      </c>
      <c r="B162" s="117" t="s">
        <v>1727</v>
      </c>
      <c r="C162" s="167" t="s">
        <v>1212</v>
      </c>
      <c r="D162" s="117" t="s">
        <v>649</v>
      </c>
      <c r="E162" s="104">
        <v>26</v>
      </c>
      <c r="F162" s="104">
        <v>23</v>
      </c>
      <c r="G162" s="17"/>
    </row>
    <row r="163" spans="1:7" ht="22.5">
      <c r="A163" s="104">
        <v>22</v>
      </c>
      <c r="B163" s="117" t="s">
        <v>1874</v>
      </c>
      <c r="C163" s="167" t="s">
        <v>1212</v>
      </c>
      <c r="D163" s="117" t="s">
        <v>1188</v>
      </c>
      <c r="E163" s="104">
        <v>45</v>
      </c>
      <c r="F163" s="104">
        <v>41</v>
      </c>
      <c r="G163" s="17"/>
    </row>
    <row r="164" spans="1:7" ht="22.5">
      <c r="A164" s="104">
        <v>23</v>
      </c>
      <c r="B164" s="117" t="s">
        <v>1875</v>
      </c>
      <c r="C164" s="167" t="s">
        <v>1212</v>
      </c>
      <c r="D164" s="117" t="s">
        <v>367</v>
      </c>
      <c r="E164" s="104">
        <v>27</v>
      </c>
      <c r="F164" s="104">
        <v>24</v>
      </c>
      <c r="G164" s="17"/>
    </row>
    <row r="165" spans="1:7" ht="22.5">
      <c r="A165" s="104">
        <v>24</v>
      </c>
      <c r="B165" s="117" t="s">
        <v>1630</v>
      </c>
      <c r="C165" s="167" t="s">
        <v>1212</v>
      </c>
      <c r="D165" s="117" t="s">
        <v>1328</v>
      </c>
      <c r="E165" s="104">
        <v>50.3</v>
      </c>
      <c r="F165" s="104">
        <v>45.2</v>
      </c>
      <c r="G165" s="17"/>
    </row>
    <row r="166" spans="1:7" ht="22.5">
      <c r="A166" s="104">
        <v>25</v>
      </c>
      <c r="B166" s="117" t="s">
        <v>1858</v>
      </c>
      <c r="C166" s="167" t="s">
        <v>1212</v>
      </c>
      <c r="D166" s="117" t="s">
        <v>1894</v>
      </c>
      <c r="E166" s="104">
        <v>21.1</v>
      </c>
      <c r="F166" s="104">
        <v>19</v>
      </c>
      <c r="G166" s="17"/>
    </row>
    <row r="167" spans="1:7" ht="22.5">
      <c r="A167" s="104">
        <v>26</v>
      </c>
      <c r="B167" s="117" t="s">
        <v>243</v>
      </c>
      <c r="C167" s="167" t="s">
        <v>1212</v>
      </c>
      <c r="D167" s="117" t="s">
        <v>780</v>
      </c>
      <c r="E167" s="104">
        <v>72</v>
      </c>
      <c r="F167" s="104">
        <v>65</v>
      </c>
      <c r="G167" s="17"/>
    </row>
    <row r="168" spans="1:7" ht="22.5">
      <c r="A168" s="104">
        <v>27</v>
      </c>
      <c r="B168" s="117" t="s">
        <v>242</v>
      </c>
      <c r="C168" s="167" t="s">
        <v>1212</v>
      </c>
      <c r="D168" s="117" t="s">
        <v>1238</v>
      </c>
      <c r="E168" s="104">
        <v>36</v>
      </c>
      <c r="F168" s="104">
        <v>33</v>
      </c>
      <c r="G168" s="17"/>
    </row>
    <row r="169" spans="1:7" ht="15.75" customHeight="1">
      <c r="A169" s="286" t="s">
        <v>589</v>
      </c>
      <c r="B169" s="232"/>
      <c r="C169" s="232"/>
      <c r="D169" s="232"/>
      <c r="E169" s="232"/>
      <c r="F169" s="233"/>
      <c r="G169" s="41"/>
    </row>
    <row r="170" spans="1:7" ht="15.75" customHeight="1">
      <c r="A170" s="126">
        <v>1</v>
      </c>
      <c r="B170" s="171" t="s">
        <v>1118</v>
      </c>
      <c r="C170" s="172" t="s">
        <v>462</v>
      </c>
      <c r="D170" s="171" t="s">
        <v>614</v>
      </c>
      <c r="E170" s="173">
        <v>56</v>
      </c>
      <c r="F170" s="172">
        <v>50</v>
      </c>
      <c r="G170" s="40"/>
    </row>
    <row r="171" spans="1:7" ht="15.75" customHeight="1">
      <c r="A171" s="126">
        <v>2</v>
      </c>
      <c r="B171" s="171" t="s">
        <v>809</v>
      </c>
      <c r="C171" s="172" t="s">
        <v>462</v>
      </c>
      <c r="D171" s="171" t="s">
        <v>1133</v>
      </c>
      <c r="E171" s="173">
        <v>32</v>
      </c>
      <c r="F171" s="172">
        <v>29</v>
      </c>
      <c r="G171" s="40"/>
    </row>
    <row r="172" spans="1:7" ht="15.75" customHeight="1">
      <c r="A172" s="126">
        <v>3</v>
      </c>
      <c r="B172" s="171" t="s">
        <v>1716</v>
      </c>
      <c r="C172" s="172" t="s">
        <v>462</v>
      </c>
      <c r="D172" s="171" t="s">
        <v>1538</v>
      </c>
      <c r="E172" s="173">
        <v>181</v>
      </c>
      <c r="F172" s="172">
        <v>162</v>
      </c>
      <c r="G172" s="40"/>
    </row>
    <row r="173" spans="1:7" ht="15.75" customHeight="1">
      <c r="A173" s="126">
        <v>4</v>
      </c>
      <c r="B173" s="171" t="s">
        <v>1112</v>
      </c>
      <c r="C173" s="172" t="s">
        <v>462</v>
      </c>
      <c r="D173" s="171" t="s">
        <v>1076</v>
      </c>
      <c r="E173" s="173">
        <v>217</v>
      </c>
      <c r="F173" s="172">
        <v>195</v>
      </c>
      <c r="G173" s="40"/>
    </row>
    <row r="174" spans="1:7" ht="12.75">
      <c r="A174" s="126">
        <v>5</v>
      </c>
      <c r="B174" s="171" t="s">
        <v>1192</v>
      </c>
      <c r="C174" s="172" t="s">
        <v>462</v>
      </c>
      <c r="D174" s="168" t="s">
        <v>707</v>
      </c>
      <c r="E174" s="173">
        <v>136</v>
      </c>
      <c r="F174" s="172">
        <v>122</v>
      </c>
      <c r="G174" s="40"/>
    </row>
    <row r="175" spans="1:7" ht="15.75" customHeight="1">
      <c r="A175" s="126">
        <v>6</v>
      </c>
      <c r="B175" s="171" t="s">
        <v>611</v>
      </c>
      <c r="C175" s="172" t="s">
        <v>462</v>
      </c>
      <c r="D175" s="171" t="s">
        <v>1660</v>
      </c>
      <c r="E175" s="173">
        <v>80</v>
      </c>
      <c r="F175" s="172">
        <v>72</v>
      </c>
      <c r="G175" s="40"/>
    </row>
    <row r="176" spans="1:7" ht="15.75" customHeight="1">
      <c r="A176" s="126">
        <v>7</v>
      </c>
      <c r="B176" s="171" t="s">
        <v>1588</v>
      </c>
      <c r="C176" s="172" t="s">
        <v>462</v>
      </c>
      <c r="D176" s="171" t="s">
        <v>81</v>
      </c>
      <c r="E176" s="173">
        <v>105</v>
      </c>
      <c r="F176" s="172">
        <v>94</v>
      </c>
      <c r="G176" s="40"/>
    </row>
    <row r="177" spans="1:7" ht="15.75" customHeight="1">
      <c r="A177" s="126">
        <v>8</v>
      </c>
      <c r="B177" s="171" t="s">
        <v>1443</v>
      </c>
      <c r="C177" s="172" t="s">
        <v>462</v>
      </c>
      <c r="D177" s="171" t="s">
        <v>1184</v>
      </c>
      <c r="E177" s="173">
        <v>212</v>
      </c>
      <c r="F177" s="172">
        <v>191</v>
      </c>
      <c r="G177" s="40"/>
    </row>
    <row r="178" spans="1:7" ht="15.75" customHeight="1">
      <c r="A178" s="126">
        <v>9</v>
      </c>
      <c r="B178" s="171" t="s">
        <v>393</v>
      </c>
      <c r="C178" s="172" t="s">
        <v>462</v>
      </c>
      <c r="D178" s="171" t="s">
        <v>929</v>
      </c>
      <c r="E178" s="173">
        <v>515</v>
      </c>
      <c r="F178" s="172">
        <v>463</v>
      </c>
      <c r="G178" s="40"/>
    </row>
    <row r="179" spans="1:7" ht="15.75" customHeight="1">
      <c r="A179" s="126">
        <v>10</v>
      </c>
      <c r="B179" s="171" t="s">
        <v>993</v>
      </c>
      <c r="C179" s="172" t="s">
        <v>462</v>
      </c>
      <c r="D179" s="171" t="s">
        <v>1317</v>
      </c>
      <c r="E179" s="173">
        <v>63</v>
      </c>
      <c r="F179" s="172">
        <v>56</v>
      </c>
      <c r="G179" s="40"/>
    </row>
    <row r="180" spans="1:7" ht="22.5">
      <c r="A180" s="104">
        <v>11</v>
      </c>
      <c r="B180" s="117" t="s">
        <v>741</v>
      </c>
      <c r="C180" s="167" t="s">
        <v>1212</v>
      </c>
      <c r="D180" s="117" t="s">
        <v>977</v>
      </c>
      <c r="E180" s="104">
        <v>9.2</v>
      </c>
      <c r="F180" s="104">
        <v>8.3</v>
      </c>
      <c r="G180" s="17"/>
    </row>
    <row r="181" spans="1:7" ht="22.5">
      <c r="A181" s="104">
        <v>12</v>
      </c>
      <c r="B181" s="117" t="s">
        <v>829</v>
      </c>
      <c r="C181" s="167" t="s">
        <v>1212</v>
      </c>
      <c r="D181" s="117" t="s">
        <v>1674</v>
      </c>
      <c r="E181" s="119">
        <v>17.4</v>
      </c>
      <c r="F181" s="104">
        <v>16</v>
      </c>
      <c r="G181" s="17"/>
    </row>
    <row r="182" spans="1:7" ht="22.5">
      <c r="A182" s="104">
        <v>13</v>
      </c>
      <c r="B182" s="117" t="s">
        <v>475</v>
      </c>
      <c r="C182" s="167" t="s">
        <v>1212</v>
      </c>
      <c r="D182" s="117" t="s">
        <v>1544</v>
      </c>
      <c r="E182" s="119">
        <v>17</v>
      </c>
      <c r="F182" s="104">
        <v>16</v>
      </c>
      <c r="G182" s="17"/>
    </row>
    <row r="183" spans="1:7" ht="22.5">
      <c r="A183" s="104">
        <v>14</v>
      </c>
      <c r="B183" s="117" t="s">
        <v>827</v>
      </c>
      <c r="C183" s="167" t="s">
        <v>1212</v>
      </c>
      <c r="D183" s="166" t="s">
        <v>648</v>
      </c>
      <c r="E183" s="119">
        <v>161</v>
      </c>
      <c r="F183" s="104">
        <v>147</v>
      </c>
      <c r="G183" s="17"/>
    </row>
    <row r="184" spans="1:7" ht="22.5">
      <c r="A184" s="104">
        <v>15</v>
      </c>
      <c r="B184" s="117" t="s">
        <v>794</v>
      </c>
      <c r="C184" s="167" t="s">
        <v>1212</v>
      </c>
      <c r="D184" s="117" t="s">
        <v>351</v>
      </c>
      <c r="E184" s="104">
        <v>11.1</v>
      </c>
      <c r="F184" s="104">
        <v>10.3</v>
      </c>
      <c r="G184" s="17"/>
    </row>
    <row r="185" spans="1:7" ht="22.5">
      <c r="A185" s="104">
        <v>16</v>
      </c>
      <c r="B185" s="170" t="s">
        <v>1440</v>
      </c>
      <c r="C185" s="167" t="s">
        <v>1212</v>
      </c>
      <c r="D185" s="170" t="s">
        <v>1256</v>
      </c>
      <c r="E185" s="104">
        <v>11.1</v>
      </c>
      <c r="F185" s="104">
        <v>10.3</v>
      </c>
      <c r="G185" s="17"/>
    </row>
    <row r="186" spans="1:7" ht="22.5">
      <c r="A186" s="104">
        <v>17</v>
      </c>
      <c r="B186" s="117" t="s">
        <v>1715</v>
      </c>
      <c r="C186" s="167" t="s">
        <v>1212</v>
      </c>
      <c r="D186" s="117" t="s">
        <v>162</v>
      </c>
      <c r="E186" s="119">
        <v>121</v>
      </c>
      <c r="F186" s="104">
        <v>113</v>
      </c>
      <c r="G186" s="17"/>
    </row>
    <row r="187" spans="1:7" ht="12.75">
      <c r="A187" s="104">
        <v>18</v>
      </c>
      <c r="B187" s="118" t="s">
        <v>761</v>
      </c>
      <c r="C187" s="104" t="s">
        <v>713</v>
      </c>
      <c r="D187" s="118" t="s">
        <v>104</v>
      </c>
      <c r="E187" s="104">
        <v>10.4</v>
      </c>
      <c r="F187" s="104">
        <v>9.4</v>
      </c>
      <c r="G187" s="17"/>
    </row>
    <row r="188" spans="1:7" ht="12.75">
      <c r="A188" s="104">
        <v>19</v>
      </c>
      <c r="B188" s="118" t="s">
        <v>1206</v>
      </c>
      <c r="C188" s="104" t="s">
        <v>713</v>
      </c>
      <c r="D188" s="118" t="s">
        <v>225</v>
      </c>
      <c r="E188" s="104">
        <v>13</v>
      </c>
      <c r="F188" s="104">
        <v>11.8</v>
      </c>
      <c r="G188" s="17"/>
    </row>
    <row r="189" spans="1:7" ht="12.75">
      <c r="A189" s="104">
        <v>20</v>
      </c>
      <c r="B189" s="118" t="s">
        <v>924</v>
      </c>
      <c r="C189" s="104" t="s">
        <v>713</v>
      </c>
      <c r="D189" s="118" t="s">
        <v>471</v>
      </c>
      <c r="E189" s="104">
        <v>19.4</v>
      </c>
      <c r="F189" s="104">
        <v>17.6</v>
      </c>
      <c r="G189" s="17"/>
    </row>
    <row r="190" spans="1:7" ht="12.75">
      <c r="A190" s="104">
        <v>21</v>
      </c>
      <c r="B190" s="118" t="s">
        <v>680</v>
      </c>
      <c r="C190" s="104" t="s">
        <v>713</v>
      </c>
      <c r="D190" s="118" t="s">
        <v>468</v>
      </c>
      <c r="E190" s="104">
        <v>39.3</v>
      </c>
      <c r="F190" s="104">
        <v>35.7</v>
      </c>
      <c r="G190" s="17"/>
    </row>
    <row r="191" spans="1:7" ht="12.75">
      <c r="A191" s="104">
        <v>22</v>
      </c>
      <c r="B191" s="118" t="s">
        <v>1466</v>
      </c>
      <c r="C191" s="104" t="s">
        <v>713</v>
      </c>
      <c r="D191" s="118" t="s">
        <v>1823</v>
      </c>
      <c r="E191" s="104">
        <v>23</v>
      </c>
      <c r="F191" s="104">
        <v>20.8</v>
      </c>
      <c r="G191" s="17"/>
    </row>
    <row r="192" spans="1:7" ht="12.75">
      <c r="A192" s="104">
        <v>23</v>
      </c>
      <c r="B192" s="118" t="s">
        <v>603</v>
      </c>
      <c r="C192" s="104" t="s">
        <v>713</v>
      </c>
      <c r="D192" s="118" t="s">
        <v>1897</v>
      </c>
      <c r="E192" s="104">
        <v>28.4</v>
      </c>
      <c r="F192" s="104">
        <v>25.8</v>
      </c>
      <c r="G192" s="17"/>
    </row>
    <row r="193" spans="1:7" ht="12.75">
      <c r="A193" s="104">
        <v>24</v>
      </c>
      <c r="B193" s="118" t="s">
        <v>29</v>
      </c>
      <c r="C193" s="104" t="s">
        <v>713</v>
      </c>
      <c r="D193" s="118" t="s">
        <v>401</v>
      </c>
      <c r="E193" s="104">
        <v>54.2</v>
      </c>
      <c r="F193" s="104">
        <v>49.2</v>
      </c>
      <c r="G193" s="17"/>
    </row>
    <row r="194" spans="1:7" ht="12.75">
      <c r="A194" s="104">
        <v>25</v>
      </c>
      <c r="B194" s="118" t="s">
        <v>851</v>
      </c>
      <c r="C194" s="104" t="s">
        <v>713</v>
      </c>
      <c r="D194" s="118" t="s">
        <v>233</v>
      </c>
      <c r="E194" s="104">
        <v>24.5</v>
      </c>
      <c r="F194" s="104">
        <v>22.3</v>
      </c>
      <c r="G194" s="17"/>
    </row>
    <row r="195" spans="1:7" ht="12.75">
      <c r="A195" s="104">
        <v>26</v>
      </c>
      <c r="B195" s="118" t="s">
        <v>979</v>
      </c>
      <c r="C195" s="104" t="s">
        <v>713</v>
      </c>
      <c r="D195" s="118" t="s">
        <v>825</v>
      </c>
      <c r="E195" s="104">
        <v>60.4</v>
      </c>
      <c r="F195" s="104">
        <v>54.8</v>
      </c>
      <c r="G195" s="17"/>
    </row>
    <row r="196" spans="1:7" ht="12.75">
      <c r="A196" s="104">
        <v>27</v>
      </c>
      <c r="B196" s="118" t="s">
        <v>747</v>
      </c>
      <c r="C196" s="104" t="s">
        <v>713</v>
      </c>
      <c r="D196" s="118" t="s">
        <v>129</v>
      </c>
      <c r="E196" s="104">
        <v>76</v>
      </c>
      <c r="F196" s="104">
        <v>69</v>
      </c>
      <c r="G196" s="17"/>
    </row>
    <row r="197" spans="1:7" ht="12.75">
      <c r="A197" s="104">
        <v>28</v>
      </c>
      <c r="B197" s="118" t="s">
        <v>266</v>
      </c>
      <c r="C197" s="104" t="s">
        <v>713</v>
      </c>
      <c r="D197" s="118" t="s">
        <v>808</v>
      </c>
      <c r="E197" s="104">
        <v>172.9</v>
      </c>
      <c r="F197" s="104">
        <v>156.9</v>
      </c>
      <c r="G197" s="17"/>
    </row>
    <row r="198" spans="1:7" ht="12.75">
      <c r="A198" s="104">
        <v>29</v>
      </c>
      <c r="B198" s="118" t="s">
        <v>1845</v>
      </c>
      <c r="C198" s="104" t="s">
        <v>713</v>
      </c>
      <c r="D198" s="118" t="s">
        <v>839</v>
      </c>
      <c r="E198" s="104">
        <v>31.4</v>
      </c>
      <c r="F198" s="104">
        <v>30</v>
      </c>
      <c r="G198" s="17"/>
    </row>
    <row r="199" spans="1:109" ht="12.75">
      <c r="A199" s="104">
        <v>30</v>
      </c>
      <c r="B199" s="118" t="s">
        <v>1189</v>
      </c>
      <c r="C199" s="104" t="s">
        <v>713</v>
      </c>
      <c r="D199" s="118" t="s">
        <v>1499</v>
      </c>
      <c r="E199" s="149">
        <v>36.4</v>
      </c>
      <c r="F199" s="104">
        <v>35</v>
      </c>
      <c r="G199" s="1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/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</row>
    <row r="200" spans="1:7" ht="12.75">
      <c r="A200" s="104">
        <v>31</v>
      </c>
      <c r="B200" s="118" t="s">
        <v>1442</v>
      </c>
      <c r="C200" s="104" t="s">
        <v>713</v>
      </c>
      <c r="D200" s="118" t="s">
        <v>1752</v>
      </c>
      <c r="E200" s="104">
        <v>15.8</v>
      </c>
      <c r="F200" s="104">
        <v>14.4</v>
      </c>
      <c r="G200" s="17"/>
    </row>
    <row r="201" spans="1:7" ht="12.75">
      <c r="A201" s="104">
        <v>32</v>
      </c>
      <c r="B201" s="118" t="s">
        <v>1351</v>
      </c>
      <c r="C201" s="104" t="s">
        <v>713</v>
      </c>
      <c r="D201" s="118" t="s">
        <v>1346</v>
      </c>
      <c r="E201" s="104">
        <v>11.4</v>
      </c>
      <c r="F201" s="104">
        <v>10</v>
      </c>
      <c r="G201" s="17"/>
    </row>
    <row r="202" spans="1:7" ht="12.75">
      <c r="A202" s="104">
        <v>33</v>
      </c>
      <c r="B202" s="118" t="s">
        <v>1251</v>
      </c>
      <c r="C202" s="104" t="s">
        <v>713</v>
      </c>
      <c r="D202" s="118" t="s">
        <v>74</v>
      </c>
      <c r="E202" s="104">
        <v>16.4</v>
      </c>
      <c r="F202" s="104">
        <v>14.8</v>
      </c>
      <c r="G202" s="17"/>
    </row>
    <row r="203" spans="1:7" ht="12.75">
      <c r="A203" s="104">
        <v>34</v>
      </c>
      <c r="B203" s="118" t="s">
        <v>1547</v>
      </c>
      <c r="C203" s="104" t="s">
        <v>713</v>
      </c>
      <c r="D203" s="118" t="s">
        <v>1819</v>
      </c>
      <c r="E203" s="104">
        <v>15.8</v>
      </c>
      <c r="F203" s="104">
        <v>14.4</v>
      </c>
      <c r="G203" s="17"/>
    </row>
    <row r="204" spans="1:7" ht="12.75">
      <c r="A204" s="104">
        <v>35</v>
      </c>
      <c r="B204" s="118" t="s">
        <v>656</v>
      </c>
      <c r="C204" s="104" t="s">
        <v>713</v>
      </c>
      <c r="D204" s="118" t="s">
        <v>1786</v>
      </c>
      <c r="E204" s="104">
        <v>16.4</v>
      </c>
      <c r="F204" s="104">
        <v>14.8</v>
      </c>
      <c r="G204" s="17"/>
    </row>
    <row r="205" spans="1:109" ht="12.75">
      <c r="A205" s="104">
        <v>36</v>
      </c>
      <c r="B205" s="118" t="s">
        <v>1108</v>
      </c>
      <c r="C205" s="104" t="s">
        <v>713</v>
      </c>
      <c r="D205" s="118" t="s">
        <v>810</v>
      </c>
      <c r="E205" s="104">
        <v>15.8</v>
      </c>
      <c r="F205" s="104">
        <v>14.4</v>
      </c>
      <c r="G205" s="1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</row>
    <row r="206" spans="1:7" ht="15.75" customHeight="1">
      <c r="A206" s="104">
        <v>37</v>
      </c>
      <c r="B206" s="117" t="s">
        <v>1366</v>
      </c>
      <c r="C206" s="104" t="s">
        <v>713</v>
      </c>
      <c r="D206" s="117" t="s">
        <v>811</v>
      </c>
      <c r="E206" s="104">
        <v>7</v>
      </c>
      <c r="F206" s="104">
        <v>6</v>
      </c>
      <c r="G206" s="17"/>
    </row>
    <row r="207" spans="1:7" ht="12.75">
      <c r="A207" s="104">
        <v>38</v>
      </c>
      <c r="B207" s="118" t="s">
        <v>982</v>
      </c>
      <c r="C207" s="104" t="s">
        <v>713</v>
      </c>
      <c r="D207" s="118" t="s">
        <v>412</v>
      </c>
      <c r="E207" s="104">
        <v>188.9</v>
      </c>
      <c r="F207" s="104">
        <v>171.3</v>
      </c>
      <c r="G207" s="17"/>
    </row>
    <row r="208" spans="1:7" ht="12.75">
      <c r="A208" s="104">
        <v>39</v>
      </c>
      <c r="B208" s="118" t="s">
        <v>1015</v>
      </c>
      <c r="C208" s="104" t="s">
        <v>713</v>
      </c>
      <c r="D208" s="118" t="s">
        <v>408</v>
      </c>
      <c r="E208" s="104">
        <v>20.4</v>
      </c>
      <c r="F208" s="104">
        <v>17.7</v>
      </c>
      <c r="G208" s="17"/>
    </row>
    <row r="209" spans="1:7" ht="12.75">
      <c r="A209" s="104">
        <v>40</v>
      </c>
      <c r="B209" s="118" t="s">
        <v>615</v>
      </c>
      <c r="C209" s="104" t="s">
        <v>713</v>
      </c>
      <c r="D209" s="118" t="s">
        <v>1141</v>
      </c>
      <c r="E209" s="104">
        <v>23.9</v>
      </c>
      <c r="F209" s="104">
        <v>20.7</v>
      </c>
      <c r="G209" s="17"/>
    </row>
    <row r="210" spans="1:7" ht="12.75">
      <c r="A210" s="104">
        <v>41</v>
      </c>
      <c r="B210" s="118" t="s">
        <v>721</v>
      </c>
      <c r="C210" s="104" t="s">
        <v>713</v>
      </c>
      <c r="D210" s="118" t="s">
        <v>379</v>
      </c>
      <c r="E210" s="104">
        <v>17.5</v>
      </c>
      <c r="F210" s="104">
        <v>15.1</v>
      </c>
      <c r="G210" s="17"/>
    </row>
    <row r="211" spans="1:7" ht="12.75">
      <c r="A211" s="104">
        <v>42</v>
      </c>
      <c r="B211" s="118" t="s">
        <v>1761</v>
      </c>
      <c r="C211" s="104" t="s">
        <v>713</v>
      </c>
      <c r="D211" s="118" t="s">
        <v>802</v>
      </c>
      <c r="E211" s="104">
        <v>0.3</v>
      </c>
      <c r="F211" s="104">
        <v>0.3</v>
      </c>
      <c r="G211" s="17"/>
    </row>
    <row r="212" spans="1:7" ht="22.5">
      <c r="A212" s="104">
        <v>43</v>
      </c>
      <c r="B212" s="118" t="s">
        <v>1488</v>
      </c>
      <c r="C212" s="104" t="s">
        <v>713</v>
      </c>
      <c r="D212" s="118" t="s">
        <v>1577</v>
      </c>
      <c r="E212" s="104">
        <v>10.2</v>
      </c>
      <c r="F212" s="104">
        <v>8.8</v>
      </c>
      <c r="G212" s="17"/>
    </row>
    <row r="213" spans="1:7" ht="12.75">
      <c r="A213" s="104">
        <v>44</v>
      </c>
      <c r="B213" s="118" t="s">
        <v>946</v>
      </c>
      <c r="C213" s="104" t="s">
        <v>713</v>
      </c>
      <c r="D213" s="118" t="s">
        <v>37</v>
      </c>
      <c r="E213" s="104">
        <v>14.8</v>
      </c>
      <c r="F213" s="104">
        <v>12.8</v>
      </c>
      <c r="G213" s="17"/>
    </row>
    <row r="214" spans="1:7" ht="12.75">
      <c r="A214" s="104">
        <v>45</v>
      </c>
      <c r="B214" s="118" t="s">
        <v>1817</v>
      </c>
      <c r="C214" s="104" t="s">
        <v>713</v>
      </c>
      <c r="D214" s="118" t="s">
        <v>1018</v>
      </c>
      <c r="E214" s="104">
        <v>14.3</v>
      </c>
      <c r="F214" s="104">
        <v>12.4</v>
      </c>
      <c r="G214" s="17"/>
    </row>
    <row r="215" spans="1:7" ht="12.75">
      <c r="A215" s="104">
        <v>46</v>
      </c>
      <c r="B215" s="118" t="s">
        <v>1270</v>
      </c>
      <c r="C215" s="104" t="s">
        <v>713</v>
      </c>
      <c r="D215" s="118" t="s">
        <v>87</v>
      </c>
      <c r="E215" s="104">
        <v>3.5</v>
      </c>
      <c r="F215" s="104">
        <v>3.1</v>
      </c>
      <c r="G215" s="17"/>
    </row>
    <row r="216" spans="1:7" ht="12.75">
      <c r="A216" s="104">
        <v>47</v>
      </c>
      <c r="B216" s="118" t="s">
        <v>482</v>
      </c>
      <c r="C216" s="104" t="s">
        <v>713</v>
      </c>
      <c r="D216" s="118" t="s">
        <v>1363</v>
      </c>
      <c r="E216" s="104">
        <v>3.3</v>
      </c>
      <c r="F216" s="104">
        <v>2.9</v>
      </c>
      <c r="G216" s="17"/>
    </row>
    <row r="217" spans="1:7" ht="15.75">
      <c r="A217" s="240" t="s">
        <v>590</v>
      </c>
      <c r="B217" s="276"/>
      <c r="C217" s="276"/>
      <c r="D217" s="276"/>
      <c r="E217" s="276"/>
      <c r="F217" s="276"/>
      <c r="G217" s="276"/>
    </row>
    <row r="218" spans="1:7" ht="22.5">
      <c r="A218" s="104">
        <v>2</v>
      </c>
      <c r="B218" s="166" t="s">
        <v>1704</v>
      </c>
      <c r="C218" s="104" t="s">
        <v>713</v>
      </c>
      <c r="D218" s="166" t="s">
        <v>740</v>
      </c>
      <c r="E218" s="136">
        <v>318</v>
      </c>
      <c r="F218" s="104">
        <v>288</v>
      </c>
      <c r="G218" s="17"/>
    </row>
    <row r="219" spans="1:7" ht="33" customHeight="1">
      <c r="A219" s="104">
        <v>3</v>
      </c>
      <c r="B219" s="166" t="s">
        <v>1790</v>
      </c>
      <c r="C219" s="104" t="s">
        <v>713</v>
      </c>
      <c r="D219" s="166" t="s">
        <v>1107</v>
      </c>
      <c r="E219" s="136">
        <v>268</v>
      </c>
      <c r="F219" s="104">
        <v>242</v>
      </c>
      <c r="G219" s="17"/>
    </row>
    <row r="220" spans="1:7" ht="28.5" customHeight="1">
      <c r="A220" s="104">
        <v>4</v>
      </c>
      <c r="B220" s="166" t="s">
        <v>1482</v>
      </c>
      <c r="C220" s="104" t="s">
        <v>713</v>
      </c>
      <c r="D220" s="166" t="s">
        <v>773</v>
      </c>
      <c r="E220" s="136">
        <v>276</v>
      </c>
      <c r="F220" s="104">
        <v>250</v>
      </c>
      <c r="G220" s="17"/>
    </row>
    <row r="221" spans="1:7" ht="26.25" customHeight="1">
      <c r="A221" s="104">
        <v>5</v>
      </c>
      <c r="B221" s="166" t="s">
        <v>1498</v>
      </c>
      <c r="C221" s="104" t="s">
        <v>713</v>
      </c>
      <c r="D221" s="166" t="s">
        <v>627</v>
      </c>
      <c r="E221" s="136">
        <v>15.4</v>
      </c>
      <c r="F221" s="104">
        <v>14</v>
      </c>
      <c r="G221" s="17"/>
    </row>
    <row r="222" spans="1:7" ht="12.75">
      <c r="A222" s="104">
        <v>6</v>
      </c>
      <c r="B222" s="166" t="s">
        <v>991</v>
      </c>
      <c r="C222" s="104" t="s">
        <v>713</v>
      </c>
      <c r="D222" s="117" t="s">
        <v>1890</v>
      </c>
      <c r="E222" s="136">
        <v>125.4</v>
      </c>
      <c r="F222" s="104">
        <v>113.8</v>
      </c>
      <c r="G222" s="17"/>
    </row>
    <row r="223" spans="1:7" ht="12.75">
      <c r="A223" s="104">
        <v>7</v>
      </c>
      <c r="B223" s="166" t="s">
        <v>990</v>
      </c>
      <c r="C223" s="104" t="s">
        <v>713</v>
      </c>
      <c r="D223" s="166" t="s">
        <v>852</v>
      </c>
      <c r="E223" s="136">
        <v>128.1</v>
      </c>
      <c r="F223" s="104">
        <v>116.1</v>
      </c>
      <c r="G223" s="17"/>
    </row>
    <row r="224" spans="1:7" ht="12.75" hidden="1">
      <c r="A224" s="104">
        <v>8</v>
      </c>
      <c r="B224" s="166" t="s">
        <v>1797</v>
      </c>
      <c r="C224" s="104" t="s">
        <v>713</v>
      </c>
      <c r="D224" s="166" t="s">
        <v>609</v>
      </c>
      <c r="E224" s="136">
        <v>57</v>
      </c>
      <c r="F224" s="104">
        <v>51.6</v>
      </c>
      <c r="G224" s="17"/>
    </row>
    <row r="225" spans="1:7" ht="12.75" hidden="1">
      <c r="A225" s="104">
        <v>9</v>
      </c>
      <c r="B225" s="166" t="s">
        <v>947</v>
      </c>
      <c r="C225" s="104" t="s">
        <v>713</v>
      </c>
      <c r="D225" s="166" t="s">
        <v>1003</v>
      </c>
      <c r="E225" s="136">
        <v>14.9</v>
      </c>
      <c r="F225" s="104">
        <v>13.5</v>
      </c>
      <c r="G225" s="17"/>
    </row>
    <row r="226" spans="1:7" ht="12.75">
      <c r="A226" s="104">
        <v>10</v>
      </c>
      <c r="B226" s="166" t="s">
        <v>606</v>
      </c>
      <c r="C226" s="104" t="s">
        <v>713</v>
      </c>
      <c r="D226" s="166" t="s">
        <v>1125</v>
      </c>
      <c r="E226" s="136">
        <v>112</v>
      </c>
      <c r="F226" s="104">
        <v>107</v>
      </c>
      <c r="G226" s="17"/>
    </row>
    <row r="227" spans="1:7" ht="15.75" customHeight="1">
      <c r="A227" s="104">
        <v>11</v>
      </c>
      <c r="B227" s="166" t="s">
        <v>1814</v>
      </c>
      <c r="C227" s="104" t="s">
        <v>713</v>
      </c>
      <c r="D227" s="166" t="s">
        <v>1771</v>
      </c>
      <c r="E227" s="136">
        <v>112</v>
      </c>
      <c r="F227" s="104">
        <v>107</v>
      </c>
      <c r="G227" s="17"/>
    </row>
    <row r="228" spans="1:7" ht="12.75">
      <c r="A228" s="104">
        <v>10</v>
      </c>
      <c r="B228" s="166" t="s">
        <v>1058</v>
      </c>
      <c r="C228" s="104" t="s">
        <v>713</v>
      </c>
      <c r="D228" s="166" t="s">
        <v>1177</v>
      </c>
      <c r="E228" s="136">
        <v>5.1</v>
      </c>
      <c r="F228" s="104">
        <v>4.6</v>
      </c>
      <c r="G228" s="17"/>
    </row>
    <row r="229" spans="1:7" ht="15.75" customHeight="1">
      <c r="A229" s="286" t="s">
        <v>591</v>
      </c>
      <c r="B229" s="232"/>
      <c r="C229" s="232"/>
      <c r="D229" s="232"/>
      <c r="E229" s="232"/>
      <c r="F229" s="233"/>
      <c r="G229" s="41"/>
    </row>
    <row r="230" spans="1:7" ht="15.75" customHeight="1">
      <c r="A230" s="126">
        <v>1</v>
      </c>
      <c r="B230" s="171" t="s">
        <v>105</v>
      </c>
      <c r="C230" s="172" t="s">
        <v>462</v>
      </c>
      <c r="D230" s="171" t="s">
        <v>764</v>
      </c>
      <c r="E230" s="173">
        <v>470</v>
      </c>
      <c r="F230" s="172">
        <v>423</v>
      </c>
      <c r="G230" s="40"/>
    </row>
    <row r="231" spans="1:7" ht="15.75" customHeight="1">
      <c r="A231" s="126">
        <v>2</v>
      </c>
      <c r="B231" s="171" t="s">
        <v>899</v>
      </c>
      <c r="C231" s="172" t="s">
        <v>462</v>
      </c>
      <c r="D231" s="171" t="s">
        <v>550</v>
      </c>
      <c r="E231" s="173">
        <v>753</v>
      </c>
      <c r="F231" s="172">
        <v>677</v>
      </c>
      <c r="G231" s="40"/>
    </row>
    <row r="232" spans="1:7" ht="15.75" customHeight="1">
      <c r="A232" s="126">
        <v>3</v>
      </c>
      <c r="B232" s="171" t="s">
        <v>726</v>
      </c>
      <c r="C232" s="172" t="s">
        <v>462</v>
      </c>
      <c r="D232" s="171" t="s">
        <v>1253</v>
      </c>
      <c r="E232" s="173">
        <v>700</v>
      </c>
      <c r="F232" s="172">
        <v>630</v>
      </c>
      <c r="G232" s="40"/>
    </row>
    <row r="233" spans="1:7" ht="15.75" customHeight="1">
      <c r="A233" s="126">
        <v>4</v>
      </c>
      <c r="B233" s="171" t="s">
        <v>756</v>
      </c>
      <c r="C233" s="172" t="s">
        <v>462</v>
      </c>
      <c r="D233" s="171" t="s">
        <v>1306</v>
      </c>
      <c r="E233" s="173">
        <v>631</v>
      </c>
      <c r="F233" s="172">
        <v>568</v>
      </c>
      <c r="G233" s="40"/>
    </row>
    <row r="234" spans="1:7" ht="15.75" customHeight="1">
      <c r="A234" s="126">
        <v>5</v>
      </c>
      <c r="B234" s="171" t="s">
        <v>1862</v>
      </c>
      <c r="C234" s="172" t="s">
        <v>462</v>
      </c>
      <c r="D234" s="171" t="s">
        <v>731</v>
      </c>
      <c r="E234" s="173">
        <v>364</v>
      </c>
      <c r="F234" s="172">
        <v>327</v>
      </c>
      <c r="G234" s="40"/>
    </row>
    <row r="235" spans="1:7" ht="15.75" customHeight="1">
      <c r="A235" s="126">
        <v>6</v>
      </c>
      <c r="B235" s="171" t="s">
        <v>1491</v>
      </c>
      <c r="C235" s="172" t="s">
        <v>462</v>
      </c>
      <c r="D235" s="171" t="s">
        <v>1309</v>
      </c>
      <c r="E235" s="173">
        <v>274</v>
      </c>
      <c r="F235" s="172">
        <v>246</v>
      </c>
      <c r="G235" s="40"/>
    </row>
    <row r="236" spans="1:7" ht="15.75" customHeight="1">
      <c r="A236" s="126">
        <v>7</v>
      </c>
      <c r="B236" s="171" t="s">
        <v>1746</v>
      </c>
      <c r="C236" s="172" t="s">
        <v>462</v>
      </c>
      <c r="D236" s="171" t="s">
        <v>179</v>
      </c>
      <c r="E236" s="173">
        <v>199</v>
      </c>
      <c r="F236" s="172">
        <v>179</v>
      </c>
      <c r="G236" s="40"/>
    </row>
    <row r="237" spans="1:7" ht="15.75" customHeight="1">
      <c r="A237" s="286" t="s">
        <v>592</v>
      </c>
      <c r="B237" s="232"/>
      <c r="C237" s="232"/>
      <c r="D237" s="232"/>
      <c r="E237" s="232"/>
      <c r="F237" s="233"/>
      <c r="G237" s="41"/>
    </row>
    <row r="238" spans="1:7" ht="15.75" customHeight="1">
      <c r="A238" s="126">
        <v>1</v>
      </c>
      <c r="B238" s="171" t="s">
        <v>1725</v>
      </c>
      <c r="C238" s="172" t="s">
        <v>462</v>
      </c>
      <c r="D238" s="171" t="s">
        <v>485</v>
      </c>
      <c r="E238" s="173">
        <v>45</v>
      </c>
      <c r="F238" s="172">
        <v>40</v>
      </c>
      <c r="G238" s="40"/>
    </row>
    <row r="239" spans="1:7" ht="15.75" customHeight="1">
      <c r="A239" s="126">
        <v>2</v>
      </c>
      <c r="B239" s="171" t="s">
        <v>1205</v>
      </c>
      <c r="C239" s="172" t="s">
        <v>462</v>
      </c>
      <c r="D239" s="171" t="s">
        <v>8</v>
      </c>
      <c r="E239" s="173">
        <v>45</v>
      </c>
      <c r="F239" s="172">
        <v>40</v>
      </c>
      <c r="G239" s="40"/>
    </row>
    <row r="240" spans="1:7" ht="15.75" customHeight="1">
      <c r="A240" s="126">
        <v>3</v>
      </c>
      <c r="B240" s="171" t="s">
        <v>620</v>
      </c>
      <c r="C240" s="172" t="s">
        <v>462</v>
      </c>
      <c r="D240" s="171" t="s">
        <v>1345</v>
      </c>
      <c r="E240" s="173">
        <v>59</v>
      </c>
      <c r="F240" s="172">
        <v>53</v>
      </c>
      <c r="G240" s="40"/>
    </row>
    <row r="241" spans="1:7" ht="15.75" customHeight="1">
      <c r="A241" s="126">
        <v>4</v>
      </c>
      <c r="B241" s="171" t="s">
        <v>623</v>
      </c>
      <c r="C241" s="172" t="s">
        <v>462</v>
      </c>
      <c r="D241" s="171" t="s">
        <v>485</v>
      </c>
      <c r="E241" s="173">
        <v>59</v>
      </c>
      <c r="F241" s="172">
        <v>53</v>
      </c>
      <c r="G241" s="40"/>
    </row>
    <row r="242" spans="1:7" ht="15.75" customHeight="1">
      <c r="A242" s="126">
        <v>5</v>
      </c>
      <c r="B242" s="171" t="s">
        <v>622</v>
      </c>
      <c r="C242" s="172" t="s">
        <v>462</v>
      </c>
      <c r="D242" s="171" t="s">
        <v>1030</v>
      </c>
      <c r="E242" s="173">
        <v>59</v>
      </c>
      <c r="F242" s="172">
        <v>53</v>
      </c>
      <c r="G242" s="40"/>
    </row>
    <row r="243" spans="1:7" ht="15.75" customHeight="1">
      <c r="A243" s="126">
        <v>6</v>
      </c>
      <c r="B243" s="171" t="s">
        <v>637</v>
      </c>
      <c r="C243" s="172" t="s">
        <v>462</v>
      </c>
      <c r="D243" s="171" t="s">
        <v>143</v>
      </c>
      <c r="E243" s="173">
        <v>59</v>
      </c>
      <c r="F243" s="172">
        <v>53</v>
      </c>
      <c r="G243" s="40"/>
    </row>
    <row r="244" spans="1:7" ht="15.75" customHeight="1">
      <c r="A244" s="286" t="s">
        <v>593</v>
      </c>
      <c r="B244" s="232"/>
      <c r="C244" s="232"/>
      <c r="D244" s="232"/>
      <c r="E244" s="232"/>
      <c r="F244" s="233"/>
      <c r="G244" s="41"/>
    </row>
    <row r="245" spans="1:7" ht="15.75" customHeight="1">
      <c r="A245" s="126">
        <v>1</v>
      </c>
      <c r="B245" s="171" t="s">
        <v>1219</v>
      </c>
      <c r="C245" s="172" t="s">
        <v>462</v>
      </c>
      <c r="D245" s="171" t="s">
        <v>1316</v>
      </c>
      <c r="E245" s="173">
        <v>167</v>
      </c>
      <c r="F245" s="172">
        <v>150</v>
      </c>
      <c r="G245" s="40"/>
    </row>
    <row r="246" spans="1:7" ht="15.75" customHeight="1">
      <c r="A246" s="126">
        <v>2</v>
      </c>
      <c r="B246" s="171" t="s">
        <v>1320</v>
      </c>
      <c r="C246" s="172" t="s">
        <v>462</v>
      </c>
      <c r="D246" s="171" t="s">
        <v>1467</v>
      </c>
      <c r="E246" s="173">
        <v>186</v>
      </c>
      <c r="F246" s="172">
        <v>167</v>
      </c>
      <c r="G246" s="40"/>
    </row>
    <row r="247" spans="1:7" ht="15.75" customHeight="1">
      <c r="A247" s="126">
        <v>3</v>
      </c>
      <c r="B247" s="171" t="s">
        <v>769</v>
      </c>
      <c r="C247" s="172" t="s">
        <v>462</v>
      </c>
      <c r="D247" s="171" t="s">
        <v>821</v>
      </c>
      <c r="E247" s="173">
        <v>241</v>
      </c>
      <c r="F247" s="172">
        <v>217</v>
      </c>
      <c r="G247" s="40"/>
    </row>
  </sheetData>
  <sheetProtection/>
  <mergeCells count="14">
    <mergeCell ref="A237:F237"/>
    <mergeCell ref="A244:F244"/>
    <mergeCell ref="A1:D1"/>
    <mergeCell ref="A2:F2"/>
    <mergeCell ref="A121:F121"/>
    <mergeCell ref="A141:F141"/>
    <mergeCell ref="B90:D90"/>
    <mergeCell ref="B89:D89"/>
    <mergeCell ref="A103:D103"/>
    <mergeCell ref="A104:D104"/>
    <mergeCell ref="A217:G217"/>
    <mergeCell ref="A105:G105"/>
    <mergeCell ref="A169:F169"/>
    <mergeCell ref="A229:F22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15" sqref="J15"/>
    </sheetView>
  </sheetViews>
  <sheetFormatPr defaultColWidth="9.140625" defaultRowHeight="15.75" customHeight="1"/>
  <cols>
    <col min="1" max="1" width="5.00390625" style="0" customWidth="1"/>
    <col min="2" max="2" width="21.57421875" style="0" customWidth="1"/>
    <col min="3" max="3" width="9.57421875" style="0" customWidth="1"/>
    <col min="4" max="4" width="81.57421875" style="0" customWidth="1"/>
    <col min="5" max="5" width="10.8515625" style="0" customWidth="1"/>
    <col min="6" max="6" width="11.00390625" style="0" customWidth="1"/>
    <col min="7" max="7" width="5.7109375" style="0" customWidth="1"/>
    <col min="8" max="111" width="9.140625" style="0" customWidth="1"/>
  </cols>
  <sheetData>
    <row r="1" spans="1:7" ht="24.75" customHeight="1">
      <c r="A1" s="301" t="s">
        <v>271</v>
      </c>
      <c r="B1" s="232"/>
      <c r="C1" s="232"/>
      <c r="D1" s="233"/>
      <c r="E1" s="9" t="s">
        <v>1734</v>
      </c>
      <c r="F1" s="37" t="s">
        <v>1477</v>
      </c>
      <c r="G1" s="38"/>
    </row>
    <row r="2" spans="1:7" ht="26.25" customHeight="1">
      <c r="A2" s="289" t="s">
        <v>594</v>
      </c>
      <c r="B2" s="232"/>
      <c r="C2" s="232"/>
      <c r="D2" s="232"/>
      <c r="E2" s="232"/>
      <c r="F2" s="233"/>
      <c r="G2" s="96"/>
    </row>
    <row r="3" spans="1:7" ht="33" customHeight="1">
      <c r="A3" s="104">
        <v>1</v>
      </c>
      <c r="B3" s="118" t="s">
        <v>699</v>
      </c>
      <c r="C3" s="136" t="s">
        <v>698</v>
      </c>
      <c r="D3" s="118" t="s">
        <v>700</v>
      </c>
      <c r="E3" s="183">
        <v>29</v>
      </c>
      <c r="F3" s="136">
        <v>27</v>
      </c>
      <c r="G3" s="49"/>
    </row>
    <row r="4" spans="1:7" ht="22.5" customHeight="1">
      <c r="A4" s="136">
        <v>2</v>
      </c>
      <c r="B4" s="118" t="s">
        <v>701</v>
      </c>
      <c r="C4" s="136" t="s">
        <v>698</v>
      </c>
      <c r="D4" s="118" t="s">
        <v>1236</v>
      </c>
      <c r="E4" s="183">
        <v>30</v>
      </c>
      <c r="F4" s="136">
        <v>28</v>
      </c>
      <c r="G4" s="49"/>
    </row>
    <row r="5" spans="1:7" ht="24" customHeight="1">
      <c r="A5" s="136">
        <v>3</v>
      </c>
      <c r="B5" s="118" t="s">
        <v>702</v>
      </c>
      <c r="C5" s="136" t="s">
        <v>698</v>
      </c>
      <c r="D5" s="118" t="s">
        <v>1524</v>
      </c>
      <c r="E5" s="183">
        <v>21</v>
      </c>
      <c r="F5" s="136">
        <v>20</v>
      </c>
      <c r="G5" s="17"/>
    </row>
    <row r="6" spans="1:7" ht="20.25" customHeight="1">
      <c r="A6" s="136">
        <v>4</v>
      </c>
      <c r="B6" s="118" t="s">
        <v>703</v>
      </c>
      <c r="C6" s="136" t="s">
        <v>698</v>
      </c>
      <c r="D6" s="118" t="s">
        <v>1525</v>
      </c>
      <c r="E6" s="183">
        <v>19</v>
      </c>
      <c r="F6" s="136">
        <v>18</v>
      </c>
      <c r="G6" s="17"/>
    </row>
    <row r="7" spans="1:7" ht="15.75">
      <c r="A7" s="289" t="s">
        <v>595</v>
      </c>
      <c r="B7" s="232"/>
      <c r="C7" s="232"/>
      <c r="D7" s="232"/>
      <c r="E7" s="232"/>
      <c r="F7" s="233"/>
      <c r="G7" s="17"/>
    </row>
    <row r="8" spans="1:7" ht="24.75" customHeight="1">
      <c r="A8" s="136">
        <v>1</v>
      </c>
      <c r="B8" s="118" t="s">
        <v>1527</v>
      </c>
      <c r="C8" s="136" t="s">
        <v>698</v>
      </c>
      <c r="D8" s="118" t="s">
        <v>1528</v>
      </c>
      <c r="E8" s="136">
        <v>89</v>
      </c>
      <c r="F8" s="136">
        <v>84</v>
      </c>
      <c r="G8" s="17"/>
    </row>
    <row r="9" spans="1:7" ht="22.5" customHeight="1">
      <c r="A9" s="136">
        <v>2</v>
      </c>
      <c r="B9" s="118" t="s">
        <v>1526</v>
      </c>
      <c r="C9" s="136" t="s">
        <v>698</v>
      </c>
      <c r="D9" s="118" t="s">
        <v>1529</v>
      </c>
      <c r="E9" s="136">
        <v>114</v>
      </c>
      <c r="F9" s="136">
        <v>113</v>
      </c>
      <c r="G9" s="17"/>
    </row>
    <row r="10" spans="1:7" ht="26.25" customHeight="1">
      <c r="A10" s="289" t="s">
        <v>293</v>
      </c>
      <c r="B10" s="232"/>
      <c r="C10" s="232"/>
      <c r="D10" s="232"/>
      <c r="E10" s="232"/>
      <c r="F10" s="233"/>
      <c r="G10" s="96"/>
    </row>
    <row r="11" spans="1:7" ht="24" customHeight="1">
      <c r="A11" s="225">
        <v>1</v>
      </c>
      <c r="B11" s="224" t="s">
        <v>277</v>
      </c>
      <c r="C11" s="225" t="s">
        <v>273</v>
      </c>
      <c r="D11" s="224" t="s">
        <v>278</v>
      </c>
      <c r="E11" s="225">
        <v>22.3</v>
      </c>
      <c r="F11" s="225">
        <v>20.23</v>
      </c>
      <c r="G11" s="17"/>
    </row>
    <row r="12" spans="1:7" ht="20.25" customHeight="1">
      <c r="A12" s="225">
        <v>2</v>
      </c>
      <c r="B12" s="224" t="s">
        <v>280</v>
      </c>
      <c r="C12" s="225" t="s">
        <v>281</v>
      </c>
      <c r="D12" s="224" t="s">
        <v>279</v>
      </c>
      <c r="E12" s="225">
        <v>14.32</v>
      </c>
      <c r="F12" s="225">
        <v>13.1</v>
      </c>
      <c r="G12" s="17"/>
    </row>
    <row r="13" spans="1:7" ht="12.75">
      <c r="A13" s="225">
        <v>3</v>
      </c>
      <c r="B13" s="224" t="s">
        <v>282</v>
      </c>
      <c r="C13" s="225" t="s">
        <v>281</v>
      </c>
      <c r="D13" s="224" t="s">
        <v>283</v>
      </c>
      <c r="E13" s="225">
        <v>26.22</v>
      </c>
      <c r="F13" s="225">
        <v>23.84</v>
      </c>
      <c r="G13" s="17"/>
    </row>
    <row r="14" spans="1:7" ht="24.75" customHeight="1">
      <c r="A14" s="225">
        <v>4</v>
      </c>
      <c r="B14" s="224" t="s">
        <v>285</v>
      </c>
      <c r="C14" s="225" t="s">
        <v>281</v>
      </c>
      <c r="D14" s="224" t="s">
        <v>284</v>
      </c>
      <c r="E14" s="225">
        <v>17.3</v>
      </c>
      <c r="F14" s="225">
        <v>15.73</v>
      </c>
      <c r="G14" s="17"/>
    </row>
    <row r="15" spans="1:7" ht="67.5" customHeight="1">
      <c r="A15" s="225">
        <v>5</v>
      </c>
      <c r="B15" s="224" t="s">
        <v>286</v>
      </c>
      <c r="C15" s="225" t="s">
        <v>273</v>
      </c>
      <c r="D15" s="224" t="s">
        <v>288</v>
      </c>
      <c r="E15" s="225">
        <v>10.41</v>
      </c>
      <c r="F15" s="225">
        <v>9.5</v>
      </c>
      <c r="G15" s="17"/>
    </row>
    <row r="16" spans="1:7" ht="21" customHeight="1">
      <c r="A16" s="225">
        <v>6</v>
      </c>
      <c r="B16" s="224" t="s">
        <v>287</v>
      </c>
      <c r="C16" s="225" t="s">
        <v>273</v>
      </c>
      <c r="D16" s="224" t="s">
        <v>754</v>
      </c>
      <c r="E16" s="225">
        <v>5.22</v>
      </c>
      <c r="F16" s="225">
        <v>4.74</v>
      </c>
      <c r="G16" s="17"/>
    </row>
    <row r="17" spans="1:7" ht="23.25" customHeight="1">
      <c r="A17" s="225">
        <v>7</v>
      </c>
      <c r="B17" s="224" t="s">
        <v>290</v>
      </c>
      <c r="C17" s="225" t="s">
        <v>273</v>
      </c>
      <c r="D17" s="224" t="s">
        <v>289</v>
      </c>
      <c r="E17" s="225">
        <v>47.4</v>
      </c>
      <c r="F17" s="225">
        <v>43.1</v>
      </c>
      <c r="G17" s="17"/>
    </row>
    <row r="18" spans="1:7" ht="28.5" customHeight="1">
      <c r="A18" s="225">
        <v>8</v>
      </c>
      <c r="B18" s="224" t="s">
        <v>292</v>
      </c>
      <c r="C18" s="225" t="s">
        <v>281</v>
      </c>
      <c r="D18" s="224" t="s">
        <v>291</v>
      </c>
      <c r="E18" s="225">
        <v>22.63</v>
      </c>
      <c r="F18" s="225">
        <v>20.57</v>
      </c>
      <c r="G18" s="17"/>
    </row>
  </sheetData>
  <sheetProtection/>
  <mergeCells count="4">
    <mergeCell ref="A1:D1"/>
    <mergeCell ref="A2:F2"/>
    <mergeCell ref="A7:F7"/>
    <mergeCell ref="A10:F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58"/>
  <sheetViews>
    <sheetView zoomScalePageLayoutView="0" workbookViewId="0" topLeftCell="A1">
      <selection activeCell="B15" sqref="B15"/>
    </sheetView>
  </sheetViews>
  <sheetFormatPr defaultColWidth="9.140625" defaultRowHeight="12.75" customHeight="1"/>
  <cols>
    <col min="1" max="1" width="6.8515625" style="0" customWidth="1"/>
    <col min="2" max="2" width="78.8515625" style="0" customWidth="1"/>
    <col min="3" max="3" width="5.28125" style="0" customWidth="1"/>
    <col min="4" max="6" width="9.140625" style="0" customWidth="1"/>
  </cols>
  <sheetData>
    <row r="1" ht="27">
      <c r="B1" s="2" t="s">
        <v>956</v>
      </c>
    </row>
    <row r="3" ht="22.5">
      <c r="B3" s="3" t="s">
        <v>44</v>
      </c>
    </row>
    <row r="4" ht="18.75">
      <c r="B4" s="4" t="str">
        <f>HYPERLINK("Домофоны!A1","1.1.Домофонные системы")</f>
        <v>1.1.Домофонные системы</v>
      </c>
    </row>
    <row r="5" ht="18.75">
      <c r="B5" s="4" t="str">
        <f>HYPERLINK("Домофоны!A107","1.2.Переговорные устройства громкой связи")</f>
        <v>1.2.Переговорные устройства громкой связи</v>
      </c>
    </row>
    <row r="6" ht="18.75">
      <c r="B6" s="4" t="str">
        <f>HYPERLINK("Домофоны!A124","Комплекс для автозаправочных станций")</f>
        <v>Комплекс для автозаправочных станций</v>
      </c>
    </row>
    <row r="9" ht="22.5">
      <c r="B9" s="3" t="s">
        <v>206</v>
      </c>
    </row>
    <row r="10" ht="18.75">
      <c r="B10" s="4" t="str">
        <f>HYPERLINK("'В_к с объективом'!A1","2.1.Видеокамеры со встроенным объективом")</f>
        <v>2.1.Видеокамеры со встроенным объективом</v>
      </c>
    </row>
    <row r="11" ht="18.75">
      <c r="B11" s="4" t="str">
        <f>HYPERLINK("'В_к наружные'!A1","2.2.Видеокамеры наружной установки")</f>
        <v>2.2.Видеокамеры наружной установки</v>
      </c>
    </row>
    <row r="12" ht="18.75">
      <c r="B12" s="4" t="str">
        <f>HYPERLINK("'В_к наружные'!A50","2.3.Термокожухи и кронштейны для видеокамер")</f>
        <v>2.3.Термокожухи и кронштейны для видеокамер</v>
      </c>
    </row>
    <row r="13" ht="18.75">
      <c r="B13" s="103" t="str">
        <f>HYPERLINK("'В_к без объектива'!A1","2.4.Видеокамеры CNB")</f>
        <v>2.4.Видеокамеры CNB</v>
      </c>
    </row>
    <row r="14" ht="18.75">
      <c r="B14" s="4" t="str">
        <f>HYPERLINK("'В_к без объектива'!A16","2.5.Объективы")</f>
        <v>2.5.Объективы</v>
      </c>
    </row>
    <row r="15" ht="18.75">
      <c r="B15" s="103" t="str">
        <f>HYPERLINK("Zoom_SD!A1","2.6.IP-Видеокамеры")</f>
        <v>2.6.IP-Видеокамеры</v>
      </c>
    </row>
    <row r="16" ht="18.75">
      <c r="B16" s="103" t="str">
        <f>HYPERLINK("Zoom_SD!A1","2.7.Видеокамеры с трансфокатором")</f>
        <v>2.7.Видеокамеры с трансфокатором</v>
      </c>
    </row>
    <row r="17" ht="18.75">
      <c r="B17" s="103" t="str">
        <f>HYPERLINK("Zoom_SD!A9","2.8.Speed Dome")</f>
        <v>2.8.Speed Dome</v>
      </c>
    </row>
    <row r="19" ht="22.5">
      <c r="B19" s="3" t="s">
        <v>610</v>
      </c>
    </row>
    <row r="20" ht="18.75">
      <c r="B20" s="4" t="str">
        <f>HYPERLINK("DVR!A3","3.1.Цифровые видеорегистраторы (DVR)")</f>
        <v>3.1.Цифровые видеорегистраторы (DVR)</v>
      </c>
    </row>
    <row r="22" ht="22.5">
      <c r="B22" s="3" t="s">
        <v>1387</v>
      </c>
    </row>
    <row r="23" ht="18.75">
      <c r="B23" s="4"/>
    </row>
    <row r="25" ht="22.5">
      <c r="B25" s="3" t="s">
        <v>678</v>
      </c>
    </row>
    <row r="26" ht="18.75">
      <c r="B26" s="4" t="str">
        <f>HYPERLINK("СКУД!A3","5.1.Устройства управления")</f>
        <v>5.1.Устройства управления</v>
      </c>
    </row>
    <row r="27" ht="18.75">
      <c r="B27" s="4" t="str">
        <f>HYPERLINK("СКУД!A37","5.2.Исполнительные устройства")</f>
        <v>5.2.Исполнительные устройства</v>
      </c>
    </row>
    <row r="29" ht="27" customHeight="1">
      <c r="B29" s="3" t="s">
        <v>1386</v>
      </c>
    </row>
    <row r="31" ht="22.5">
      <c r="B31" s="3" t="s">
        <v>1385</v>
      </c>
    </row>
    <row r="32" ht="18.75">
      <c r="B32" s="4" t="s">
        <v>1388</v>
      </c>
    </row>
    <row r="33" ht="18.75">
      <c r="B33" s="4" t="s">
        <v>1389</v>
      </c>
    </row>
    <row r="34" ht="18.75">
      <c r="B34" s="4" t="s">
        <v>1390</v>
      </c>
    </row>
    <row r="35" ht="18.75">
      <c r="B35" s="4" t="s">
        <v>1391</v>
      </c>
    </row>
    <row r="36" ht="18.75">
      <c r="B36" s="4" t="s">
        <v>1392</v>
      </c>
    </row>
    <row r="37" ht="18.75">
      <c r="B37" s="4" t="s">
        <v>1393</v>
      </c>
    </row>
    <row r="38" ht="18.75">
      <c r="B38" s="4" t="s">
        <v>1394</v>
      </c>
    </row>
    <row r="39" ht="18.75">
      <c r="B39" s="4" t="s">
        <v>1395</v>
      </c>
    </row>
    <row r="40" ht="18.75">
      <c r="B40" s="4" t="s">
        <v>1396</v>
      </c>
    </row>
    <row r="43" ht="22.5">
      <c r="B43" s="3" t="s">
        <v>1384</v>
      </c>
    </row>
    <row r="44" ht="18.75">
      <c r="B44" s="4" t="s">
        <v>1397</v>
      </c>
    </row>
    <row r="45" ht="18.75">
      <c r="B45" s="4" t="s">
        <v>1398</v>
      </c>
    </row>
    <row r="46" ht="18.75">
      <c r="B46" s="4" t="s">
        <v>1399</v>
      </c>
    </row>
    <row r="47" ht="18.75">
      <c r="B47" s="4" t="s">
        <v>1400</v>
      </c>
    </row>
    <row r="48" ht="18.75">
      <c r="B48" s="4" t="s">
        <v>1401</v>
      </c>
    </row>
    <row r="49" ht="18.75">
      <c r="B49" s="4" t="s">
        <v>1402</v>
      </c>
    </row>
    <row r="50" ht="18.75">
      <c r="B50" s="4" t="s">
        <v>1403</v>
      </c>
    </row>
    <row r="51" ht="18.75">
      <c r="B51" s="4" t="s">
        <v>1404</v>
      </c>
    </row>
    <row r="52" ht="18.75">
      <c r="B52" s="4" t="s">
        <v>445</v>
      </c>
    </row>
    <row r="54" ht="22.5">
      <c r="B54" s="3" t="s">
        <v>1383</v>
      </c>
    </row>
    <row r="56" ht="45">
      <c r="B56" s="5" t="s">
        <v>1382</v>
      </c>
    </row>
    <row r="58" ht="24" customHeight="1">
      <c r="B58" s="98" t="s">
        <v>1381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25"/>
  <sheetViews>
    <sheetView tabSelected="1" zoomScalePageLayoutView="0" workbookViewId="0" topLeftCell="A1">
      <selection activeCell="D2" sqref="D2"/>
    </sheetView>
  </sheetViews>
  <sheetFormatPr defaultColWidth="9.140625" defaultRowHeight="15.75" customHeight="1"/>
  <cols>
    <col min="1" max="1" width="4.421875" style="0" customWidth="1"/>
    <col min="2" max="2" width="23.28125" style="0" customWidth="1"/>
    <col min="3" max="3" width="9.421875" style="0" customWidth="1"/>
    <col min="4" max="4" width="103.57421875" style="0" customWidth="1"/>
    <col min="5" max="5" width="11.8515625" style="0" customWidth="1"/>
    <col min="6" max="6" width="11.28125" style="0" customWidth="1"/>
    <col min="7" max="7" width="8.140625" style="0" customWidth="1"/>
  </cols>
  <sheetData>
    <row r="2" spans="2:4" ht="22.5">
      <c r="B2" s="6" t="s">
        <v>1102</v>
      </c>
      <c r="D2" s="315" t="s">
        <v>327</v>
      </c>
    </row>
    <row r="3" spans="2:4" ht="30.75" customHeight="1">
      <c r="B3" s="6" t="s">
        <v>531</v>
      </c>
      <c r="D3" s="316" t="s">
        <v>325</v>
      </c>
    </row>
    <row r="4" spans="2:4" ht="43.5" customHeight="1">
      <c r="B4" s="6" t="s">
        <v>835</v>
      </c>
      <c r="D4" s="317" t="s">
        <v>326</v>
      </c>
    </row>
    <row r="5" spans="1:7" ht="15.75" customHeight="1">
      <c r="A5" s="7"/>
      <c r="B5" s="7"/>
      <c r="C5" s="7"/>
      <c r="D5" s="7"/>
      <c r="E5" s="7"/>
      <c r="F5" s="7"/>
      <c r="G5" s="7"/>
    </row>
    <row r="6" spans="1:7" ht="23.25">
      <c r="A6" s="234" t="s">
        <v>547</v>
      </c>
      <c r="B6" s="232"/>
      <c r="C6" s="232"/>
      <c r="D6" s="232"/>
      <c r="E6" s="232"/>
      <c r="F6" s="232"/>
      <c r="G6" s="8"/>
    </row>
    <row r="7" spans="1:7" ht="18">
      <c r="A7" s="235" t="s">
        <v>1258</v>
      </c>
      <c r="B7" s="232"/>
      <c r="C7" s="232"/>
      <c r="D7" s="233"/>
      <c r="E7" s="9" t="s">
        <v>1734</v>
      </c>
      <c r="F7" s="9" t="s">
        <v>1477</v>
      </c>
      <c r="G7" s="10"/>
    </row>
    <row r="8" spans="1:7" ht="15.75" customHeight="1">
      <c r="A8" s="236" t="s">
        <v>493</v>
      </c>
      <c r="B8" s="232"/>
      <c r="C8" s="232"/>
      <c r="D8" s="232"/>
      <c r="E8" s="232"/>
      <c r="F8" s="233"/>
      <c r="G8" s="11"/>
    </row>
    <row r="9" spans="1:7" ht="15.75" customHeight="1">
      <c r="A9" s="231" t="s">
        <v>1892</v>
      </c>
      <c r="B9" s="232"/>
      <c r="C9" s="232"/>
      <c r="D9" s="232"/>
      <c r="E9" s="232"/>
      <c r="F9" s="233"/>
      <c r="G9" s="12"/>
    </row>
    <row r="10" spans="1:7" ht="12.75">
      <c r="A10" s="131">
        <v>1</v>
      </c>
      <c r="B10" s="132" t="s">
        <v>245</v>
      </c>
      <c r="C10" s="131" t="s">
        <v>256</v>
      </c>
      <c r="D10" s="133" t="s">
        <v>159</v>
      </c>
      <c r="E10" s="134">
        <v>54.1</v>
      </c>
      <c r="F10" s="134">
        <v>52</v>
      </c>
      <c r="G10" s="17"/>
    </row>
    <row r="11" spans="1:7" ht="12.75">
      <c r="A11" s="131">
        <v>2</v>
      </c>
      <c r="B11" s="132" t="s">
        <v>545</v>
      </c>
      <c r="C11" s="131" t="s">
        <v>918</v>
      </c>
      <c r="D11" s="133" t="s">
        <v>125</v>
      </c>
      <c r="E11" s="131">
        <v>61.1</v>
      </c>
      <c r="F11" s="131">
        <v>58.75</v>
      </c>
      <c r="G11" s="17"/>
    </row>
    <row r="12" spans="1:7" ht="12.75">
      <c r="A12" s="131">
        <v>3</v>
      </c>
      <c r="B12" s="132" t="s">
        <v>1584</v>
      </c>
      <c r="C12" s="131" t="s">
        <v>918</v>
      </c>
      <c r="D12" s="133" t="s">
        <v>975</v>
      </c>
      <c r="E12" s="131">
        <v>55.9</v>
      </c>
      <c r="F12" s="131">
        <v>53.75</v>
      </c>
      <c r="G12" s="17"/>
    </row>
    <row r="13" spans="1:7" ht="12.75">
      <c r="A13" s="131">
        <v>4</v>
      </c>
      <c r="B13" s="132" t="s">
        <v>1604</v>
      </c>
      <c r="C13" s="131" t="s">
        <v>918</v>
      </c>
      <c r="D13" s="133" t="s">
        <v>1800</v>
      </c>
      <c r="E13" s="131">
        <v>58.5</v>
      </c>
      <c r="F13" s="131">
        <v>56.25</v>
      </c>
      <c r="G13" s="17"/>
    </row>
    <row r="14" spans="1:7" ht="12.75">
      <c r="A14" s="131">
        <v>5</v>
      </c>
      <c r="B14" s="132" t="s">
        <v>48</v>
      </c>
      <c r="C14" s="131" t="s">
        <v>918</v>
      </c>
      <c r="D14" s="133" t="s">
        <v>1810</v>
      </c>
      <c r="E14" s="131">
        <v>53.33</v>
      </c>
      <c r="F14" s="131">
        <v>51.25</v>
      </c>
      <c r="G14" s="17"/>
    </row>
    <row r="15" spans="1:7" ht="12.75">
      <c r="A15" s="131">
        <v>6</v>
      </c>
      <c r="B15" s="132" t="s">
        <v>1377</v>
      </c>
      <c r="C15" s="131" t="s">
        <v>130</v>
      </c>
      <c r="D15" s="133" t="s">
        <v>58</v>
      </c>
      <c r="E15" s="134">
        <v>54.99</v>
      </c>
      <c r="F15" s="134">
        <v>51</v>
      </c>
      <c r="G15" s="17"/>
    </row>
    <row r="16" spans="1:7" ht="12.75">
      <c r="A16" s="131">
        <v>7</v>
      </c>
      <c r="B16" s="132" t="s">
        <v>705</v>
      </c>
      <c r="C16" s="131" t="s">
        <v>130</v>
      </c>
      <c r="D16" s="133" t="s">
        <v>658</v>
      </c>
      <c r="E16" s="134">
        <v>88</v>
      </c>
      <c r="F16" s="134">
        <v>82</v>
      </c>
      <c r="G16" s="17"/>
    </row>
    <row r="17" spans="1:7" ht="12.75">
      <c r="A17" s="131">
        <v>8</v>
      </c>
      <c r="B17" s="132" t="s">
        <v>1701</v>
      </c>
      <c r="C17" s="131" t="s">
        <v>130</v>
      </c>
      <c r="D17" s="133" t="s">
        <v>1821</v>
      </c>
      <c r="E17" s="134">
        <v>105</v>
      </c>
      <c r="F17" s="134">
        <v>99</v>
      </c>
      <c r="G17" s="17"/>
    </row>
    <row r="18" spans="1:7" ht="12.75">
      <c r="A18" s="131">
        <v>9</v>
      </c>
      <c r="B18" s="132" t="s">
        <v>522</v>
      </c>
      <c r="C18" s="131" t="s">
        <v>130</v>
      </c>
      <c r="D18" s="133" t="s">
        <v>1789</v>
      </c>
      <c r="E18" s="134">
        <v>115</v>
      </c>
      <c r="F18" s="134">
        <v>107</v>
      </c>
      <c r="G18" s="17"/>
    </row>
    <row r="19" spans="1:7" ht="12.75">
      <c r="A19" s="131">
        <v>10</v>
      </c>
      <c r="B19" s="132" t="s">
        <v>1818</v>
      </c>
      <c r="C19" s="131" t="s">
        <v>130</v>
      </c>
      <c r="D19" s="133" t="s">
        <v>906</v>
      </c>
      <c r="E19" s="134">
        <v>125</v>
      </c>
      <c r="F19" s="134">
        <v>116</v>
      </c>
      <c r="G19" s="17"/>
    </row>
    <row r="20" spans="1:7" ht="12.75">
      <c r="A20" s="131">
        <v>11</v>
      </c>
      <c r="B20" s="132" t="s">
        <v>958</v>
      </c>
      <c r="C20" s="131" t="s">
        <v>41</v>
      </c>
      <c r="D20" s="133" t="s">
        <v>772</v>
      </c>
      <c r="E20" s="134">
        <v>110</v>
      </c>
      <c r="F20" s="134">
        <v>99</v>
      </c>
      <c r="G20" s="19"/>
    </row>
    <row r="21" spans="1:7" ht="12.75">
      <c r="A21" s="131">
        <v>12</v>
      </c>
      <c r="B21" s="132" t="s">
        <v>1596</v>
      </c>
      <c r="C21" s="131" t="s">
        <v>41</v>
      </c>
      <c r="D21" s="133" t="s">
        <v>1888</v>
      </c>
      <c r="E21" s="134">
        <v>53</v>
      </c>
      <c r="F21" s="134">
        <v>48</v>
      </c>
      <c r="G21" s="19"/>
    </row>
    <row r="22" spans="1:7" ht="12.75">
      <c r="A22" s="131">
        <v>13</v>
      </c>
      <c r="B22" s="205" t="s">
        <v>1589</v>
      </c>
      <c r="C22" s="131" t="s">
        <v>130</v>
      </c>
      <c r="D22" s="133" t="s">
        <v>960</v>
      </c>
      <c r="E22" s="134">
        <v>90</v>
      </c>
      <c r="F22" s="134">
        <v>78</v>
      </c>
      <c r="G22" s="19"/>
    </row>
    <row r="23" spans="1:7" ht="15.75" customHeight="1">
      <c r="A23" s="131">
        <v>14</v>
      </c>
      <c r="B23" s="206" t="s">
        <v>1380</v>
      </c>
      <c r="C23" s="131" t="s">
        <v>130</v>
      </c>
      <c r="D23" s="206" t="s">
        <v>380</v>
      </c>
      <c r="E23" s="134">
        <v>53</v>
      </c>
      <c r="F23" s="134">
        <v>48</v>
      </c>
      <c r="G23" s="19"/>
    </row>
    <row r="24" spans="1:7" ht="12.75">
      <c r="A24" s="131">
        <v>15</v>
      </c>
      <c r="B24" s="206" t="s">
        <v>1375</v>
      </c>
      <c r="C24" s="131" t="s">
        <v>130</v>
      </c>
      <c r="D24" s="133" t="s">
        <v>1476</v>
      </c>
      <c r="E24" s="134">
        <v>96</v>
      </c>
      <c r="F24" s="134">
        <v>84</v>
      </c>
      <c r="G24" s="19"/>
    </row>
    <row r="25" spans="1:7" ht="15.75" customHeight="1">
      <c r="A25" s="231" t="s">
        <v>1765</v>
      </c>
      <c r="B25" s="232"/>
      <c r="C25" s="232"/>
      <c r="D25" s="232"/>
      <c r="E25" s="232"/>
      <c r="F25" s="233"/>
      <c r="G25" s="18"/>
    </row>
    <row r="26" spans="1:7" ht="12.75">
      <c r="A26" s="104">
        <v>1</v>
      </c>
      <c r="B26" s="117" t="s">
        <v>1900</v>
      </c>
      <c r="C26" s="104" t="s">
        <v>256</v>
      </c>
      <c r="D26" s="118" t="s">
        <v>422</v>
      </c>
      <c r="E26" s="104">
        <v>81.25</v>
      </c>
      <c r="F26" s="104">
        <v>78.13</v>
      </c>
      <c r="G26" s="17"/>
    </row>
    <row r="27" spans="1:7" ht="12.75">
      <c r="A27" s="104">
        <v>2</v>
      </c>
      <c r="B27" s="117" t="s">
        <v>1055</v>
      </c>
      <c r="C27" s="104" t="s">
        <v>256</v>
      </c>
      <c r="D27" s="118" t="s">
        <v>895</v>
      </c>
      <c r="E27" s="104">
        <v>87.1</v>
      </c>
      <c r="F27" s="104">
        <v>83.75</v>
      </c>
      <c r="G27" s="17"/>
    </row>
    <row r="28" spans="1:7" ht="12.75">
      <c r="A28" s="104">
        <v>3</v>
      </c>
      <c r="B28" s="117" t="s">
        <v>1333</v>
      </c>
      <c r="C28" s="104" t="s">
        <v>130</v>
      </c>
      <c r="D28" s="118" t="s">
        <v>630</v>
      </c>
      <c r="E28" s="119">
        <v>96</v>
      </c>
      <c r="F28" s="119">
        <v>84</v>
      </c>
      <c r="G28" s="17"/>
    </row>
    <row r="29" spans="1:7" ht="12.75">
      <c r="A29" s="104">
        <v>4</v>
      </c>
      <c r="B29" s="117" t="s">
        <v>1336</v>
      </c>
      <c r="C29" s="104" t="s">
        <v>130</v>
      </c>
      <c r="D29" s="118" t="s">
        <v>1438</v>
      </c>
      <c r="E29" s="119">
        <v>96</v>
      </c>
      <c r="F29" s="119">
        <v>84</v>
      </c>
      <c r="G29" s="17"/>
    </row>
    <row r="30" spans="1:7" ht="15.75" customHeight="1">
      <c r="A30" s="104">
        <v>5</v>
      </c>
      <c r="B30" s="156" t="str">
        <f>HYPERLINK("http://www.pridbay.com.ua/product/Domofonnaya-vyzyvnaya-panel-Commax-DRC-4CH","DRC-4CH")</f>
        <v>DRC-4CH</v>
      </c>
      <c r="C30" s="104" t="s">
        <v>130</v>
      </c>
      <c r="D30" s="156" t="s">
        <v>1723</v>
      </c>
      <c r="E30" s="119">
        <v>128</v>
      </c>
      <c r="F30" s="119">
        <v>118</v>
      </c>
      <c r="G30" s="17"/>
    </row>
    <row r="31" spans="1:7" ht="12.75">
      <c r="A31" s="104">
        <v>6</v>
      </c>
      <c r="B31" s="117" t="s">
        <v>1246</v>
      </c>
      <c r="C31" s="104" t="s">
        <v>130</v>
      </c>
      <c r="D31" s="118" t="s">
        <v>1006</v>
      </c>
      <c r="E31" s="119">
        <v>88</v>
      </c>
      <c r="F31" s="104">
        <v>79.5</v>
      </c>
      <c r="G31" s="17"/>
    </row>
    <row r="32" spans="1:7" ht="12.75">
      <c r="A32" s="104">
        <v>7</v>
      </c>
      <c r="B32" s="117" t="s">
        <v>1671</v>
      </c>
      <c r="C32" s="104" t="s">
        <v>130</v>
      </c>
      <c r="D32" s="118" t="s">
        <v>1165</v>
      </c>
      <c r="E32" s="119">
        <v>160</v>
      </c>
      <c r="F32" s="119">
        <v>150</v>
      </c>
      <c r="G32" s="17"/>
    </row>
    <row r="33" spans="1:7" ht="12.75">
      <c r="A33" s="104">
        <v>8</v>
      </c>
      <c r="B33" s="117" t="s">
        <v>1324</v>
      </c>
      <c r="C33" s="104" t="s">
        <v>130</v>
      </c>
      <c r="D33" s="118" t="s">
        <v>1042</v>
      </c>
      <c r="E33" s="119">
        <v>173</v>
      </c>
      <c r="F33" s="119">
        <v>162</v>
      </c>
      <c r="G33" s="17"/>
    </row>
    <row r="34" spans="1:7" ht="15.75" customHeight="1">
      <c r="A34" s="236" t="s">
        <v>191</v>
      </c>
      <c r="B34" s="232"/>
      <c r="C34" s="232"/>
      <c r="D34" s="232"/>
      <c r="E34" s="232"/>
      <c r="F34" s="233"/>
      <c r="G34" s="20"/>
    </row>
    <row r="35" spans="1:7" ht="15.75" customHeight="1">
      <c r="A35" s="231" t="s">
        <v>1892</v>
      </c>
      <c r="B35" s="232"/>
      <c r="C35" s="232"/>
      <c r="D35" s="232"/>
      <c r="E35" s="232"/>
      <c r="F35" s="233"/>
      <c r="G35" s="21"/>
    </row>
    <row r="36" spans="1:7" ht="22.5">
      <c r="A36" s="104">
        <v>1</v>
      </c>
      <c r="B36" s="117" t="s">
        <v>165</v>
      </c>
      <c r="C36" s="104" t="s">
        <v>256</v>
      </c>
      <c r="D36" s="118" t="s">
        <v>1081</v>
      </c>
      <c r="E36" s="104">
        <v>141.05</v>
      </c>
      <c r="F36" s="104">
        <v>135.63</v>
      </c>
      <c r="G36" s="17"/>
    </row>
    <row r="37" spans="1:7" ht="12.75">
      <c r="A37" s="104">
        <v>2</v>
      </c>
      <c r="B37" s="117" t="s">
        <v>1190</v>
      </c>
      <c r="C37" s="104" t="s">
        <v>256</v>
      </c>
      <c r="D37" s="118" t="s">
        <v>1313</v>
      </c>
      <c r="E37" s="104">
        <v>71.76</v>
      </c>
      <c r="F37" s="104">
        <v>69</v>
      </c>
      <c r="G37" s="17"/>
    </row>
    <row r="38" spans="1:7" ht="12.75">
      <c r="A38" s="104">
        <v>3</v>
      </c>
      <c r="B38" s="117" t="s">
        <v>1134</v>
      </c>
      <c r="C38" s="104" t="s">
        <v>256</v>
      </c>
      <c r="D38" s="118" t="s">
        <v>1820</v>
      </c>
      <c r="E38" s="104">
        <v>48</v>
      </c>
      <c r="F38" s="104">
        <v>44.5</v>
      </c>
      <c r="G38" s="17"/>
    </row>
    <row r="39" spans="1:7" ht="12.75">
      <c r="A39" s="104">
        <v>4</v>
      </c>
      <c r="B39" s="117" t="s">
        <v>1909</v>
      </c>
      <c r="C39" s="104" t="s">
        <v>130</v>
      </c>
      <c r="D39" s="118" t="s">
        <v>750</v>
      </c>
      <c r="E39" s="104">
        <v>78</v>
      </c>
      <c r="F39" s="104">
        <v>71</v>
      </c>
      <c r="G39" s="17"/>
    </row>
    <row r="40" spans="1:7" ht="12.75">
      <c r="A40" s="104">
        <v>5</v>
      </c>
      <c r="B40" s="117" t="s">
        <v>695</v>
      </c>
      <c r="C40" s="104" t="s">
        <v>130</v>
      </c>
      <c r="D40" s="118" t="s">
        <v>402</v>
      </c>
      <c r="E40" s="119">
        <v>75</v>
      </c>
      <c r="F40" s="104">
        <v>66</v>
      </c>
      <c r="G40" s="17"/>
    </row>
    <row r="41" spans="1:7" ht="12.75">
      <c r="A41" s="104">
        <v>6</v>
      </c>
      <c r="B41" s="117" t="s">
        <v>137</v>
      </c>
      <c r="C41" s="104" t="s">
        <v>130</v>
      </c>
      <c r="D41" s="118" t="s">
        <v>1000</v>
      </c>
      <c r="E41" s="119">
        <v>87</v>
      </c>
      <c r="F41" s="104">
        <v>82</v>
      </c>
      <c r="G41" s="17"/>
    </row>
    <row r="42" spans="1:7" ht="12.75">
      <c r="A42" s="104">
        <v>7</v>
      </c>
      <c r="B42" s="117" t="s">
        <v>1625</v>
      </c>
      <c r="C42" s="104" t="s">
        <v>130</v>
      </c>
      <c r="D42" s="118" t="s">
        <v>1126</v>
      </c>
      <c r="E42" s="119">
        <v>77</v>
      </c>
      <c r="F42" s="119">
        <v>71.5</v>
      </c>
      <c r="G42" s="17"/>
    </row>
    <row r="43" spans="1:7" ht="12.75">
      <c r="A43" s="104">
        <v>8</v>
      </c>
      <c r="B43" s="117" t="s">
        <v>114</v>
      </c>
      <c r="C43" s="104" t="s">
        <v>130</v>
      </c>
      <c r="D43" s="118" t="s">
        <v>512</v>
      </c>
      <c r="E43" s="119">
        <v>77</v>
      </c>
      <c r="F43" s="104">
        <v>72</v>
      </c>
      <c r="G43" s="17"/>
    </row>
    <row r="44" spans="1:7" ht="12.75">
      <c r="A44" s="104">
        <v>9</v>
      </c>
      <c r="B44" s="117" t="s">
        <v>112</v>
      </c>
      <c r="C44" s="104" t="s">
        <v>130</v>
      </c>
      <c r="D44" s="118" t="s">
        <v>1350</v>
      </c>
      <c r="E44" s="119">
        <v>77</v>
      </c>
      <c r="F44" s="119">
        <v>72</v>
      </c>
      <c r="G44" s="17"/>
    </row>
    <row r="45" spans="1:7" ht="12.75">
      <c r="A45" s="104">
        <v>10</v>
      </c>
      <c r="B45" s="117" t="s">
        <v>110</v>
      </c>
      <c r="C45" s="104" t="s">
        <v>130</v>
      </c>
      <c r="D45" s="118" t="s">
        <v>1323</v>
      </c>
      <c r="E45" s="119">
        <v>77</v>
      </c>
      <c r="F45" s="104">
        <v>72</v>
      </c>
      <c r="G45" s="17"/>
    </row>
    <row r="46" spans="1:7" ht="22.5">
      <c r="A46" s="104">
        <v>11</v>
      </c>
      <c r="B46" s="117" t="s">
        <v>1615</v>
      </c>
      <c r="C46" s="104" t="s">
        <v>130</v>
      </c>
      <c r="D46" s="118" t="s">
        <v>1844</v>
      </c>
      <c r="E46" s="119">
        <v>91</v>
      </c>
      <c r="F46" s="104">
        <v>83</v>
      </c>
      <c r="G46" s="17"/>
    </row>
    <row r="47" spans="1:7" ht="12.75">
      <c r="A47" s="104">
        <v>12</v>
      </c>
      <c r="B47" s="117" t="s">
        <v>210</v>
      </c>
      <c r="C47" s="104" t="s">
        <v>130</v>
      </c>
      <c r="D47" s="118" t="s">
        <v>1756</v>
      </c>
      <c r="E47" s="119">
        <v>63</v>
      </c>
      <c r="F47" s="119">
        <v>59</v>
      </c>
      <c r="G47" s="17"/>
    </row>
    <row r="48" spans="1:7" ht="12.75">
      <c r="A48" s="104">
        <v>13</v>
      </c>
      <c r="B48" s="117" t="s">
        <v>208</v>
      </c>
      <c r="C48" s="104" t="s">
        <v>130</v>
      </c>
      <c r="D48" s="118" t="s">
        <v>742</v>
      </c>
      <c r="E48" s="119">
        <v>67</v>
      </c>
      <c r="F48" s="119">
        <v>58</v>
      </c>
      <c r="G48" s="19"/>
    </row>
    <row r="49" spans="1:7" ht="12.75">
      <c r="A49" s="104">
        <v>14</v>
      </c>
      <c r="B49" s="117" t="s">
        <v>1621</v>
      </c>
      <c r="C49" s="104" t="s">
        <v>130</v>
      </c>
      <c r="D49" s="118" t="s">
        <v>1856</v>
      </c>
      <c r="E49" s="119">
        <v>77</v>
      </c>
      <c r="F49" s="119">
        <v>67</v>
      </c>
      <c r="G49" s="17"/>
    </row>
    <row r="50" spans="1:7" ht="22.5">
      <c r="A50" s="104">
        <v>15</v>
      </c>
      <c r="B50" s="117" t="s">
        <v>643</v>
      </c>
      <c r="C50" s="104" t="s">
        <v>130</v>
      </c>
      <c r="D50" s="118" t="s">
        <v>527</v>
      </c>
      <c r="E50" s="119">
        <v>77</v>
      </c>
      <c r="F50" s="119">
        <v>70</v>
      </c>
      <c r="G50" s="17"/>
    </row>
    <row r="51" spans="1:7" ht="12.75">
      <c r="A51" s="104">
        <v>16</v>
      </c>
      <c r="B51" s="117" t="s">
        <v>900</v>
      </c>
      <c r="C51" s="104" t="s">
        <v>130</v>
      </c>
      <c r="D51" s="118" t="s">
        <v>781</v>
      </c>
      <c r="E51" s="119">
        <v>16</v>
      </c>
      <c r="F51" s="119">
        <v>15</v>
      </c>
      <c r="G51" s="17"/>
    </row>
    <row r="52" spans="1:7" ht="12.75">
      <c r="A52" s="104">
        <v>17</v>
      </c>
      <c r="B52" s="117" t="s">
        <v>106</v>
      </c>
      <c r="C52" s="104" t="s">
        <v>41</v>
      </c>
      <c r="D52" s="118" t="s">
        <v>1882</v>
      </c>
      <c r="E52" s="119">
        <v>86</v>
      </c>
      <c r="F52" s="119">
        <v>85</v>
      </c>
      <c r="G52" s="17"/>
    </row>
    <row r="53" spans="1:7" ht="12.75">
      <c r="A53" s="104">
        <v>18</v>
      </c>
      <c r="B53" s="117" t="s">
        <v>1062</v>
      </c>
      <c r="C53" s="104" t="s">
        <v>41</v>
      </c>
      <c r="D53" s="118" t="s">
        <v>1643</v>
      </c>
      <c r="E53" s="119">
        <v>86</v>
      </c>
      <c r="F53" s="119">
        <v>81</v>
      </c>
      <c r="G53" s="17"/>
    </row>
    <row r="54" spans="1:7" ht="12.75">
      <c r="A54" s="104">
        <v>20</v>
      </c>
      <c r="B54" s="117" t="s">
        <v>799</v>
      </c>
      <c r="C54" s="104" t="s">
        <v>41</v>
      </c>
      <c r="D54" s="118" t="s">
        <v>120</v>
      </c>
      <c r="E54" s="119">
        <v>17.85</v>
      </c>
      <c r="F54" s="119">
        <v>17</v>
      </c>
      <c r="G54" s="17"/>
    </row>
    <row r="55" spans="1:7" ht="33.75">
      <c r="A55" s="104">
        <v>21</v>
      </c>
      <c r="B55" s="118" t="s">
        <v>186</v>
      </c>
      <c r="C55" s="104" t="s">
        <v>1517</v>
      </c>
      <c r="D55" s="118" t="s">
        <v>536</v>
      </c>
      <c r="E55" s="104">
        <v>11.44</v>
      </c>
      <c r="F55" s="104">
        <v>11</v>
      </c>
      <c r="G55" s="17"/>
    </row>
    <row r="56" spans="1:7" ht="33.75">
      <c r="A56" s="104">
        <v>22</v>
      </c>
      <c r="B56" s="117" t="s">
        <v>31</v>
      </c>
      <c r="C56" s="104" t="s">
        <v>1517</v>
      </c>
      <c r="D56" s="118" t="s">
        <v>1698</v>
      </c>
      <c r="E56" s="104">
        <v>11.44</v>
      </c>
      <c r="F56" s="104">
        <v>11</v>
      </c>
      <c r="G56" s="17"/>
    </row>
    <row r="57" spans="1:7" ht="15.75" customHeight="1">
      <c r="A57" s="231" t="s">
        <v>1765</v>
      </c>
      <c r="B57" s="232"/>
      <c r="C57" s="232"/>
      <c r="D57" s="232"/>
      <c r="E57" s="232"/>
      <c r="F57" s="233"/>
      <c r="G57" s="18"/>
    </row>
    <row r="58" spans="1:7" ht="12.75">
      <c r="A58" s="104">
        <v>1</v>
      </c>
      <c r="B58" s="117" t="s">
        <v>532</v>
      </c>
      <c r="C58" s="104" t="s">
        <v>256</v>
      </c>
      <c r="D58" s="118" t="s">
        <v>1548</v>
      </c>
      <c r="E58" s="119">
        <v>182</v>
      </c>
      <c r="F58" s="119">
        <v>175</v>
      </c>
      <c r="G58" s="17"/>
    </row>
    <row r="59" spans="1:7" ht="12.75">
      <c r="A59" s="104">
        <v>2</v>
      </c>
      <c r="B59" s="117" t="s">
        <v>96</v>
      </c>
      <c r="C59" s="104" t="s">
        <v>256</v>
      </c>
      <c r="D59" s="118" t="s">
        <v>792</v>
      </c>
      <c r="E59" s="119">
        <v>182</v>
      </c>
      <c r="F59" s="119">
        <v>175</v>
      </c>
      <c r="G59" s="17"/>
    </row>
    <row r="60" spans="1:7" ht="12.75">
      <c r="A60" s="104">
        <v>3</v>
      </c>
      <c r="B60" s="117" t="s">
        <v>535</v>
      </c>
      <c r="C60" s="104" t="s">
        <v>256</v>
      </c>
      <c r="D60" s="118" t="s">
        <v>244</v>
      </c>
      <c r="E60" s="119">
        <v>345</v>
      </c>
      <c r="F60" s="119">
        <v>304</v>
      </c>
      <c r="G60" s="17"/>
    </row>
    <row r="61" spans="1:7" ht="12.75">
      <c r="A61" s="104">
        <v>4</v>
      </c>
      <c r="B61" s="117" t="s">
        <v>1231</v>
      </c>
      <c r="C61" s="104" t="s">
        <v>256</v>
      </c>
      <c r="D61" s="118" t="s">
        <v>1614</v>
      </c>
      <c r="E61" s="119">
        <v>377</v>
      </c>
      <c r="F61" s="119">
        <v>343</v>
      </c>
      <c r="G61" s="17"/>
    </row>
    <row r="62" spans="1:7" ht="67.5">
      <c r="A62" s="104">
        <v>5</v>
      </c>
      <c r="B62" s="117" t="s">
        <v>723</v>
      </c>
      <c r="C62" s="104" t="s">
        <v>256</v>
      </c>
      <c r="D62" s="118" t="s">
        <v>1506</v>
      </c>
      <c r="E62" s="104">
        <v>384.8</v>
      </c>
      <c r="F62" s="119">
        <v>370</v>
      </c>
      <c r="G62" s="17"/>
    </row>
    <row r="63" spans="1:7" ht="33.75">
      <c r="A63" s="201">
        <v>6</v>
      </c>
      <c r="B63" s="202" t="s">
        <v>1073</v>
      </c>
      <c r="C63" s="203" t="s">
        <v>256</v>
      </c>
      <c r="D63" s="204" t="s">
        <v>1074</v>
      </c>
      <c r="E63" s="114">
        <v>507</v>
      </c>
      <c r="F63" s="114">
        <v>487.5</v>
      </c>
      <c r="G63" s="108"/>
    </row>
    <row r="64" spans="1:7" ht="56.25">
      <c r="A64" s="201">
        <v>7</v>
      </c>
      <c r="B64" s="117" t="s">
        <v>318</v>
      </c>
      <c r="C64" s="104" t="s">
        <v>130</v>
      </c>
      <c r="D64" s="204" t="s">
        <v>319</v>
      </c>
      <c r="E64" s="226">
        <v>139</v>
      </c>
      <c r="F64" s="226">
        <v>125</v>
      </c>
      <c r="G64" s="227"/>
    </row>
    <row r="65" spans="1:7" ht="33.75">
      <c r="A65" s="104">
        <v>8</v>
      </c>
      <c r="B65" s="117" t="s">
        <v>457</v>
      </c>
      <c r="C65" s="104" t="s">
        <v>130</v>
      </c>
      <c r="D65" s="118" t="s">
        <v>1848</v>
      </c>
      <c r="E65" s="104">
        <v>192.2</v>
      </c>
      <c r="F65" s="104">
        <v>174.6</v>
      </c>
      <c r="G65" s="17"/>
    </row>
    <row r="66" spans="1:7" ht="33.75">
      <c r="A66" s="104">
        <v>9</v>
      </c>
      <c r="B66" s="117" t="s">
        <v>79</v>
      </c>
      <c r="C66" s="104" t="s">
        <v>130</v>
      </c>
      <c r="D66" s="118" t="s">
        <v>1005</v>
      </c>
      <c r="E66" s="104">
        <v>105</v>
      </c>
      <c r="F66" s="104">
        <v>95</v>
      </c>
      <c r="G66" s="17"/>
    </row>
    <row r="67" spans="1:7" ht="12.75">
      <c r="A67" s="104">
        <v>10</v>
      </c>
      <c r="B67" s="117" t="s">
        <v>84</v>
      </c>
      <c r="C67" s="104" t="s">
        <v>130</v>
      </c>
      <c r="D67" s="118" t="s">
        <v>1091</v>
      </c>
      <c r="E67" s="104">
        <v>120</v>
      </c>
      <c r="F67" s="104">
        <v>105</v>
      </c>
      <c r="G67" s="17"/>
    </row>
    <row r="68" spans="1:7" ht="33.75">
      <c r="A68" s="104">
        <v>11</v>
      </c>
      <c r="B68" s="117" t="s">
        <v>1026</v>
      </c>
      <c r="C68" s="104" t="s">
        <v>130</v>
      </c>
      <c r="D68" s="118" t="s">
        <v>1853</v>
      </c>
      <c r="E68" s="104">
        <v>220</v>
      </c>
      <c r="F68" s="104">
        <v>198</v>
      </c>
      <c r="G68" s="17"/>
    </row>
    <row r="69" spans="1:7" ht="22.5">
      <c r="A69" s="104">
        <v>12</v>
      </c>
      <c r="B69" s="117" t="s">
        <v>709</v>
      </c>
      <c r="C69" s="104" t="s">
        <v>130</v>
      </c>
      <c r="D69" s="118" t="s">
        <v>140</v>
      </c>
      <c r="E69" s="119">
        <v>216</v>
      </c>
      <c r="F69" s="119">
        <v>212</v>
      </c>
      <c r="G69" s="17"/>
    </row>
    <row r="70" spans="1:7" ht="12.75">
      <c r="A70" s="104">
        <v>13</v>
      </c>
      <c r="B70" s="117" t="s">
        <v>1646</v>
      </c>
      <c r="C70" s="104" t="s">
        <v>130</v>
      </c>
      <c r="D70" s="118" t="s">
        <v>397</v>
      </c>
      <c r="E70" s="119">
        <v>166</v>
      </c>
      <c r="F70" s="119">
        <v>136</v>
      </c>
      <c r="G70" s="17"/>
    </row>
    <row r="71" spans="1:7" ht="22.5">
      <c r="A71" s="104">
        <v>14</v>
      </c>
      <c r="B71" s="170" t="s">
        <v>458</v>
      </c>
      <c r="C71" s="104" t="s">
        <v>130</v>
      </c>
      <c r="D71" s="166" t="s">
        <v>890</v>
      </c>
      <c r="E71" s="119">
        <v>220</v>
      </c>
      <c r="F71" s="119">
        <v>198</v>
      </c>
      <c r="G71" s="17"/>
    </row>
    <row r="72" spans="1:7" ht="12.75">
      <c r="A72" s="104">
        <v>15</v>
      </c>
      <c r="B72" s="117" t="s">
        <v>1732</v>
      </c>
      <c r="C72" s="104" t="s">
        <v>130</v>
      </c>
      <c r="D72" s="118" t="s">
        <v>1038</v>
      </c>
      <c r="E72" s="119">
        <v>294</v>
      </c>
      <c r="F72" s="119">
        <v>282</v>
      </c>
      <c r="G72" s="17"/>
    </row>
    <row r="73" spans="1:7" ht="12.75">
      <c r="A73" s="104">
        <v>16</v>
      </c>
      <c r="B73" s="117" t="s">
        <v>1175</v>
      </c>
      <c r="C73" s="104" t="s">
        <v>130</v>
      </c>
      <c r="D73" s="118" t="s">
        <v>1576</v>
      </c>
      <c r="E73" s="119">
        <v>360</v>
      </c>
      <c r="F73" s="119">
        <v>342</v>
      </c>
      <c r="G73" s="19"/>
    </row>
    <row r="74" spans="1:7" ht="33.75">
      <c r="A74" s="104">
        <v>17</v>
      </c>
      <c r="B74" s="117" t="s">
        <v>1302</v>
      </c>
      <c r="C74" s="104" t="s">
        <v>130</v>
      </c>
      <c r="D74" s="118" t="s">
        <v>962</v>
      </c>
      <c r="E74" s="119">
        <v>347.49</v>
      </c>
      <c r="F74" s="119">
        <v>316</v>
      </c>
      <c r="G74" s="17"/>
    </row>
    <row r="75" spans="1:7" ht="12.75">
      <c r="A75" s="104">
        <v>18</v>
      </c>
      <c r="B75" s="117" t="s">
        <v>813</v>
      </c>
      <c r="C75" s="104" t="s">
        <v>130</v>
      </c>
      <c r="D75" s="118" t="s">
        <v>1880</v>
      </c>
      <c r="E75" s="119">
        <v>294</v>
      </c>
      <c r="F75" s="119">
        <v>264</v>
      </c>
      <c r="G75" s="17"/>
    </row>
    <row r="76" spans="1:7" ht="56.25">
      <c r="A76" s="104">
        <v>19</v>
      </c>
      <c r="B76" s="117" t="s">
        <v>1504</v>
      </c>
      <c r="C76" s="104" t="s">
        <v>130</v>
      </c>
      <c r="D76" s="118" t="s">
        <v>1013</v>
      </c>
      <c r="E76" s="119">
        <v>273</v>
      </c>
      <c r="F76" s="119">
        <v>245</v>
      </c>
      <c r="G76" s="17"/>
    </row>
    <row r="77" spans="1:7" ht="22.5">
      <c r="A77" s="104">
        <v>20</v>
      </c>
      <c r="B77" s="117" t="s">
        <v>1672</v>
      </c>
      <c r="C77" s="104" t="s">
        <v>41</v>
      </c>
      <c r="D77" s="118" t="s">
        <v>1518</v>
      </c>
      <c r="E77" s="119">
        <v>192</v>
      </c>
      <c r="F77" s="119">
        <v>174</v>
      </c>
      <c r="G77" s="17"/>
    </row>
    <row r="78" spans="1:7" ht="15.75" customHeight="1">
      <c r="A78" s="236" t="s">
        <v>3</v>
      </c>
      <c r="B78" s="232"/>
      <c r="C78" s="232"/>
      <c r="D78" s="232"/>
      <c r="E78" s="232"/>
      <c r="F78" s="233"/>
      <c r="G78" s="25"/>
    </row>
    <row r="79" spans="1:7" ht="12.75">
      <c r="A79" s="104">
        <v>1</v>
      </c>
      <c r="B79" s="117" t="s">
        <v>72</v>
      </c>
      <c r="C79" s="104" t="s">
        <v>130</v>
      </c>
      <c r="D79" s="118" t="s">
        <v>690</v>
      </c>
      <c r="E79" s="119">
        <v>21</v>
      </c>
      <c r="F79" s="119">
        <v>19</v>
      </c>
      <c r="G79" s="19"/>
    </row>
    <row r="80" spans="1:7" ht="12.75">
      <c r="A80" s="104">
        <v>2</v>
      </c>
      <c r="B80" s="117" t="s">
        <v>264</v>
      </c>
      <c r="C80" s="104" t="s">
        <v>130</v>
      </c>
      <c r="D80" s="118" t="s">
        <v>1347</v>
      </c>
      <c r="E80" s="119">
        <v>21</v>
      </c>
      <c r="F80" s="119">
        <v>19</v>
      </c>
      <c r="G80" s="17"/>
    </row>
    <row r="81" spans="1:7" ht="12.75">
      <c r="A81" s="104">
        <v>3</v>
      </c>
      <c r="B81" s="156" t="s">
        <v>1717</v>
      </c>
      <c r="C81" s="104" t="s">
        <v>130</v>
      </c>
      <c r="D81" s="166" t="s">
        <v>1468</v>
      </c>
      <c r="E81" s="119">
        <v>11</v>
      </c>
      <c r="F81" s="119">
        <v>10</v>
      </c>
      <c r="G81" s="17"/>
    </row>
    <row r="82" spans="1:7" ht="12.75">
      <c r="A82" s="104">
        <v>4</v>
      </c>
      <c r="B82" s="156" t="s">
        <v>1250</v>
      </c>
      <c r="C82" s="104" t="s">
        <v>130</v>
      </c>
      <c r="D82" s="166" t="s">
        <v>1075</v>
      </c>
      <c r="E82" s="119">
        <v>35</v>
      </c>
      <c r="F82" s="119">
        <v>32</v>
      </c>
      <c r="G82" s="17"/>
    </row>
    <row r="83" spans="1:7" ht="23.25" customHeight="1">
      <c r="A83" s="104">
        <v>5</v>
      </c>
      <c r="B83" s="170" t="s">
        <v>425</v>
      </c>
      <c r="C83" s="104" t="s">
        <v>130</v>
      </c>
      <c r="D83" s="166" t="str">
        <f>HYPERLINK("http://www.delishes.dp.ua/dp_201r.htm","одноабонентная врезная вызывная панель, изготовленная из дюралюминия и предназначенная для работы с трубкой модели Commax DP-201R.")</f>
        <v>одноабонентная врезная вызывная панель, изготовленная из дюралюминия и предназначенная для работы с трубкой модели Commax DP-201R.</v>
      </c>
      <c r="E83" s="119">
        <v>16</v>
      </c>
      <c r="F83" s="119">
        <v>15</v>
      </c>
      <c r="G83" s="17"/>
    </row>
    <row r="84" spans="1:7" ht="18.75" customHeight="1">
      <c r="A84" s="104">
        <v>6</v>
      </c>
      <c r="B84" s="117" t="s">
        <v>42</v>
      </c>
      <c r="C84" s="104" t="s">
        <v>130</v>
      </c>
      <c r="D84" s="166" t="s">
        <v>1149</v>
      </c>
      <c r="E84" s="119">
        <v>55</v>
      </c>
      <c r="F84" s="119">
        <v>50</v>
      </c>
      <c r="G84" s="17"/>
    </row>
    <row r="85" spans="1:7" ht="17.25" customHeight="1">
      <c r="A85" s="104">
        <v>7</v>
      </c>
      <c r="B85" s="117" t="s">
        <v>1803</v>
      </c>
      <c r="C85" s="104" t="s">
        <v>130</v>
      </c>
      <c r="D85" s="166" t="s">
        <v>1571</v>
      </c>
      <c r="E85" s="119">
        <v>25</v>
      </c>
      <c r="F85" s="119">
        <v>23</v>
      </c>
      <c r="G85" s="17"/>
    </row>
    <row r="86" spans="1:7" ht="12.75">
      <c r="A86" s="104">
        <v>8</v>
      </c>
      <c r="B86" s="117" t="s">
        <v>220</v>
      </c>
      <c r="C86" s="104" t="s">
        <v>130</v>
      </c>
      <c r="D86" s="166" t="s">
        <v>1252</v>
      </c>
      <c r="E86" s="119">
        <v>55</v>
      </c>
      <c r="F86" s="119">
        <v>50</v>
      </c>
      <c r="G86" s="17"/>
    </row>
    <row r="87" spans="1:7" ht="22.5">
      <c r="A87" s="104">
        <v>9</v>
      </c>
      <c r="B87" s="117" t="s">
        <v>131</v>
      </c>
      <c r="C87" s="104" t="s">
        <v>41</v>
      </c>
      <c r="D87" s="166" t="s">
        <v>1495</v>
      </c>
      <c r="E87" s="119">
        <v>8.2</v>
      </c>
      <c r="F87" s="119">
        <v>7.4</v>
      </c>
      <c r="G87" s="17"/>
    </row>
    <row r="88" spans="1:7" ht="18">
      <c r="A88" s="228" t="s">
        <v>476</v>
      </c>
      <c r="B88" s="232"/>
      <c r="C88" s="232"/>
      <c r="D88" s="232"/>
      <c r="E88" s="232"/>
      <c r="F88" s="233"/>
      <c r="G88" s="26"/>
    </row>
    <row r="89" spans="1:7" ht="15.75" customHeight="1">
      <c r="A89" s="240" t="s">
        <v>51</v>
      </c>
      <c r="B89" s="232"/>
      <c r="C89" s="232"/>
      <c r="D89" s="232"/>
      <c r="E89" s="232"/>
      <c r="F89" s="233"/>
      <c r="G89" s="27"/>
    </row>
    <row r="90" spans="1:7" ht="22.5">
      <c r="A90" s="126">
        <v>1</v>
      </c>
      <c r="B90" s="127" t="s">
        <v>1501</v>
      </c>
      <c r="C90" s="126" t="s">
        <v>1517</v>
      </c>
      <c r="D90" s="48" t="s">
        <v>70</v>
      </c>
      <c r="E90" s="128">
        <v>70</v>
      </c>
      <c r="F90" s="128">
        <v>67</v>
      </c>
      <c r="G90" s="17"/>
    </row>
    <row r="91" spans="1:7" ht="33.75">
      <c r="A91" s="104">
        <v>2</v>
      </c>
      <c r="B91" s="117" t="s">
        <v>1359</v>
      </c>
      <c r="C91" s="104" t="s">
        <v>1517</v>
      </c>
      <c r="D91" s="118" t="s">
        <v>1618</v>
      </c>
      <c r="E91" s="119">
        <v>100</v>
      </c>
      <c r="F91" s="119">
        <v>90.8</v>
      </c>
      <c r="G91" s="17"/>
    </row>
    <row r="92" spans="1:7" ht="12.75">
      <c r="A92" s="104">
        <v>3</v>
      </c>
      <c r="B92" s="117" t="s">
        <v>801</v>
      </c>
      <c r="C92" s="104" t="s">
        <v>130</v>
      </c>
      <c r="D92" s="118" t="s">
        <v>1342</v>
      </c>
      <c r="E92" s="119">
        <v>18</v>
      </c>
      <c r="F92" s="119">
        <v>17</v>
      </c>
      <c r="G92" s="17"/>
    </row>
    <row r="93" spans="1:7" ht="12.75">
      <c r="A93" s="104">
        <v>4</v>
      </c>
      <c r="B93" s="170" t="s">
        <v>1159</v>
      </c>
      <c r="C93" s="104" t="s">
        <v>130</v>
      </c>
      <c r="D93" s="166" t="s">
        <v>217</v>
      </c>
      <c r="E93" s="119">
        <v>26</v>
      </c>
      <c r="F93" s="119">
        <v>23</v>
      </c>
      <c r="G93" s="17"/>
    </row>
    <row r="94" spans="1:7" ht="15.75" customHeight="1">
      <c r="A94" s="104">
        <v>5</v>
      </c>
      <c r="B94" s="170" t="s">
        <v>1847</v>
      </c>
      <c r="C94" s="104" t="s">
        <v>130</v>
      </c>
      <c r="D94" s="170" t="s">
        <v>1724</v>
      </c>
      <c r="E94" s="119">
        <v>15</v>
      </c>
      <c r="F94" s="119">
        <v>14</v>
      </c>
      <c r="G94" s="17"/>
    </row>
    <row r="95" spans="1:7" ht="12.75">
      <c r="A95" s="104">
        <v>6</v>
      </c>
      <c r="B95" s="170" t="s">
        <v>60</v>
      </c>
      <c r="C95" s="104" t="s">
        <v>528</v>
      </c>
      <c r="D95" s="166" t="s">
        <v>1235</v>
      </c>
      <c r="E95" s="119">
        <v>15</v>
      </c>
      <c r="F95" s="119">
        <v>12</v>
      </c>
      <c r="G95" s="17"/>
    </row>
    <row r="96" spans="1:7" ht="12.75">
      <c r="A96" s="104">
        <v>7</v>
      </c>
      <c r="B96" s="117" t="s">
        <v>616</v>
      </c>
      <c r="C96" s="104" t="s">
        <v>130</v>
      </c>
      <c r="D96" s="118" t="s">
        <v>689</v>
      </c>
      <c r="E96" s="119">
        <v>46.6</v>
      </c>
      <c r="F96" s="119">
        <v>42.4</v>
      </c>
      <c r="G96" s="17"/>
    </row>
    <row r="97" spans="1:7" ht="12.75">
      <c r="A97" s="104">
        <v>8</v>
      </c>
      <c r="B97" s="117" t="s">
        <v>156</v>
      </c>
      <c r="C97" s="104" t="s">
        <v>130</v>
      </c>
      <c r="D97" s="118" t="s">
        <v>188</v>
      </c>
      <c r="E97" s="119">
        <v>60</v>
      </c>
      <c r="F97" s="119">
        <v>51</v>
      </c>
      <c r="G97" s="17"/>
    </row>
    <row r="98" spans="1:7" ht="12.75">
      <c r="A98" s="104">
        <v>9</v>
      </c>
      <c r="B98" s="117" t="s">
        <v>1035</v>
      </c>
      <c r="C98" s="104" t="s">
        <v>130</v>
      </c>
      <c r="D98" s="118" t="s">
        <v>1475</v>
      </c>
      <c r="E98" s="119">
        <v>28.08</v>
      </c>
      <c r="F98" s="119">
        <v>24</v>
      </c>
      <c r="G98" s="17"/>
    </row>
    <row r="99" spans="1:7" ht="12.75">
      <c r="A99" s="104">
        <v>10</v>
      </c>
      <c r="B99" s="117" t="s">
        <v>1658</v>
      </c>
      <c r="C99" s="104" t="s">
        <v>130</v>
      </c>
      <c r="D99" s="118" t="s">
        <v>930</v>
      </c>
      <c r="E99" s="119">
        <v>30.42</v>
      </c>
      <c r="F99" s="119">
        <v>26</v>
      </c>
      <c r="G99" s="17"/>
    </row>
    <row r="100" spans="1:7" ht="12.75">
      <c r="A100" s="104">
        <v>11</v>
      </c>
      <c r="B100" s="117" t="s">
        <v>1531</v>
      </c>
      <c r="C100" s="104" t="s">
        <v>130</v>
      </c>
      <c r="D100" s="118" t="s">
        <v>1659</v>
      </c>
      <c r="E100" s="119">
        <v>49.14</v>
      </c>
      <c r="F100" s="119">
        <v>41</v>
      </c>
      <c r="G100" s="17"/>
    </row>
    <row r="101" spans="1:7" ht="12.75">
      <c r="A101" s="104">
        <v>12</v>
      </c>
      <c r="B101" s="117" t="s">
        <v>679</v>
      </c>
      <c r="C101" s="104" t="s">
        <v>130</v>
      </c>
      <c r="D101" s="118" t="s">
        <v>221</v>
      </c>
      <c r="E101" s="119">
        <v>15</v>
      </c>
      <c r="F101" s="119">
        <v>13</v>
      </c>
      <c r="G101" s="17"/>
    </row>
    <row r="102" spans="1:7" ht="12.75">
      <c r="A102" s="104">
        <v>13</v>
      </c>
      <c r="B102" s="117" t="s">
        <v>1910</v>
      </c>
      <c r="C102" s="104" t="s">
        <v>130</v>
      </c>
      <c r="D102" s="118" t="s">
        <v>1352</v>
      </c>
      <c r="E102" s="119">
        <v>27</v>
      </c>
      <c r="F102" s="119">
        <v>24</v>
      </c>
      <c r="G102" s="17"/>
    </row>
    <row r="103" spans="1:7" ht="18">
      <c r="A103" s="237" t="s">
        <v>662</v>
      </c>
      <c r="B103" s="238"/>
      <c r="C103" s="238"/>
      <c r="D103" s="238"/>
      <c r="E103" s="238"/>
      <c r="F103" s="239"/>
      <c r="G103" s="18"/>
    </row>
    <row r="104" spans="1:7" ht="12.75">
      <c r="A104" s="104">
        <v>1</v>
      </c>
      <c r="B104" s="117" t="s">
        <v>203</v>
      </c>
      <c r="C104" s="104" t="s">
        <v>130</v>
      </c>
      <c r="D104" s="118" t="s">
        <v>427</v>
      </c>
      <c r="E104" s="119">
        <v>20</v>
      </c>
      <c r="F104" s="119">
        <v>18.2</v>
      </c>
      <c r="G104" s="17"/>
    </row>
    <row r="105" spans="1:7" ht="15.75" customHeight="1">
      <c r="A105" s="28"/>
      <c r="B105" s="29"/>
      <c r="C105" s="29"/>
      <c r="D105" s="29"/>
      <c r="E105" s="30"/>
      <c r="F105" s="30"/>
      <c r="G105" s="29"/>
    </row>
    <row r="106" spans="1:6" ht="15.75" customHeight="1">
      <c r="A106" s="31"/>
      <c r="B106" s="32"/>
      <c r="D106" s="33"/>
      <c r="E106" s="34"/>
      <c r="F106" s="34"/>
    </row>
    <row r="107" spans="1:6" ht="15.75" customHeight="1">
      <c r="A107" s="31"/>
      <c r="B107" s="33"/>
      <c r="C107" s="33"/>
      <c r="D107" s="33"/>
      <c r="E107" s="34"/>
      <c r="F107" s="34"/>
    </row>
    <row r="108" spans="1:6" ht="15.75" customHeight="1">
      <c r="A108" s="31"/>
      <c r="B108" s="35"/>
      <c r="C108" s="33"/>
      <c r="E108" s="34"/>
      <c r="F108" s="34"/>
    </row>
    <row r="109" spans="1:6" ht="15.75" customHeight="1">
      <c r="A109" s="31"/>
      <c r="B109" s="35"/>
      <c r="C109" s="33"/>
      <c r="E109" s="34"/>
      <c r="F109" s="34"/>
    </row>
    <row r="156" ht="15.75" customHeight="1">
      <c r="G156" s="33"/>
    </row>
    <row r="157" ht="15.75" customHeight="1">
      <c r="G157" s="36"/>
    </row>
    <row r="158" ht="15.75" customHeight="1">
      <c r="G158" s="36"/>
    </row>
    <row r="159" ht="15.75" customHeight="1">
      <c r="G159" s="36"/>
    </row>
    <row r="160" ht="15.75" customHeight="1">
      <c r="G160" s="36"/>
    </row>
    <row r="161" ht="15.75" customHeight="1">
      <c r="G161" s="36"/>
    </row>
    <row r="162" ht="15.75" customHeight="1">
      <c r="G162" s="36"/>
    </row>
    <row r="163" ht="15.75" customHeight="1">
      <c r="G163" s="36"/>
    </row>
    <row r="164" ht="15.75" customHeight="1">
      <c r="G164" s="36"/>
    </row>
    <row r="165" ht="15.75" customHeight="1">
      <c r="G165" s="36"/>
    </row>
    <row r="166" ht="15.75" customHeight="1">
      <c r="G166" s="36"/>
    </row>
    <row r="167" ht="15.75" customHeight="1">
      <c r="G167" s="36"/>
    </row>
    <row r="203" ht="15.75" customHeight="1">
      <c r="G203" s="33"/>
    </row>
    <row r="204" ht="15.75" customHeight="1">
      <c r="G204" s="35"/>
    </row>
    <row r="207" ht="15.75" customHeight="1">
      <c r="G207" s="33"/>
    </row>
    <row r="208" ht="15.75" customHeight="1">
      <c r="G208" s="35"/>
    </row>
    <row r="211" ht="15.75" customHeight="1">
      <c r="G211" s="33"/>
    </row>
    <row r="212" ht="15.75" customHeight="1">
      <c r="G212" s="35"/>
    </row>
    <row r="220" ht="15.75" customHeight="1">
      <c r="G220" s="33"/>
    </row>
    <row r="221" ht="15.75" customHeight="1">
      <c r="G221" s="35"/>
    </row>
    <row r="222" ht="15.75" customHeight="1">
      <c r="G222" s="35"/>
    </row>
    <row r="223" ht="15.75" customHeight="1">
      <c r="G223" s="35"/>
    </row>
    <row r="224" ht="15.75" customHeight="1">
      <c r="G224" s="35"/>
    </row>
    <row r="225" ht="15.75" customHeight="1">
      <c r="G225" s="35"/>
    </row>
  </sheetData>
  <sheetProtection/>
  <mergeCells count="12">
    <mergeCell ref="A103:F103"/>
    <mergeCell ref="A78:F78"/>
    <mergeCell ref="A88:F88"/>
    <mergeCell ref="A89:F89"/>
    <mergeCell ref="A35:F35"/>
    <mergeCell ref="A57:F57"/>
    <mergeCell ref="A6:F6"/>
    <mergeCell ref="A7:D7"/>
    <mergeCell ref="A8:F8"/>
    <mergeCell ref="A9:F9"/>
    <mergeCell ref="A25:F25"/>
    <mergeCell ref="A34:F34"/>
  </mergeCells>
  <hyperlinks>
    <hyperlink ref="D3" r:id="rId1" display="http://yavir2000.com/about_compan/our_branches/"/>
  </hyperlinks>
  <printOptions/>
  <pageMargins left="0.75" right="0.75" top="1" bottom="1" header="0.5" footer="0.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31" sqref="A31:F31"/>
    </sheetView>
  </sheetViews>
  <sheetFormatPr defaultColWidth="9.140625" defaultRowHeight="15.75" customHeight="1"/>
  <cols>
    <col min="1" max="1" width="3.57421875" style="0" customWidth="1"/>
    <col min="2" max="2" width="22.28125" style="0" customWidth="1"/>
    <col min="3" max="3" width="14.00390625" style="0" customWidth="1"/>
    <col min="4" max="4" width="87.00390625" style="0" customWidth="1"/>
    <col min="5" max="6" width="12.28125" style="0" customWidth="1"/>
    <col min="7" max="7" width="6.421875" style="0" customWidth="1"/>
  </cols>
  <sheetData>
    <row r="1" spans="1:7" ht="23.25">
      <c r="A1" s="242" t="s">
        <v>1537</v>
      </c>
      <c r="B1" s="243"/>
      <c r="C1" s="243"/>
      <c r="D1" s="243"/>
      <c r="E1" s="243"/>
      <c r="F1" s="243"/>
      <c r="G1" s="207"/>
    </row>
    <row r="2" spans="1:7" ht="18">
      <c r="A2" s="244" t="s">
        <v>491</v>
      </c>
      <c r="B2" s="245"/>
      <c r="C2" s="245"/>
      <c r="D2" s="246"/>
      <c r="E2" s="9" t="s">
        <v>1734</v>
      </c>
      <c r="F2" s="37" t="s">
        <v>1477</v>
      </c>
      <c r="G2" s="38"/>
    </row>
    <row r="3" spans="1:7" ht="15.75" customHeight="1">
      <c r="A3" s="236" t="s">
        <v>361</v>
      </c>
      <c r="B3" s="232"/>
      <c r="C3" s="232"/>
      <c r="D3" s="232"/>
      <c r="E3" s="232"/>
      <c r="F3" s="233"/>
      <c r="G3" s="39"/>
    </row>
    <row r="4" spans="1:7" ht="15.75" customHeight="1">
      <c r="A4" s="241" t="s">
        <v>1892</v>
      </c>
      <c r="B4" s="232"/>
      <c r="C4" s="232"/>
      <c r="D4" s="232"/>
      <c r="E4" s="232"/>
      <c r="F4" s="233"/>
      <c r="G4" s="21"/>
    </row>
    <row r="5" spans="1:7" ht="12.75">
      <c r="A5" s="104">
        <v>1</v>
      </c>
      <c r="B5" s="117" t="s">
        <v>430</v>
      </c>
      <c r="C5" s="104" t="s">
        <v>1311</v>
      </c>
      <c r="D5" s="118" t="s">
        <v>923</v>
      </c>
      <c r="E5" s="119">
        <v>26</v>
      </c>
      <c r="F5" s="104">
        <v>23</v>
      </c>
      <c r="G5" s="40"/>
    </row>
    <row r="6" spans="1:7" ht="12.75">
      <c r="A6" s="104">
        <v>2</v>
      </c>
      <c r="B6" s="117" t="s">
        <v>218</v>
      </c>
      <c r="C6" s="104" t="s">
        <v>1311</v>
      </c>
      <c r="D6" s="118" t="s">
        <v>1017</v>
      </c>
      <c r="E6" s="119">
        <v>56</v>
      </c>
      <c r="F6" s="104">
        <v>50</v>
      </c>
      <c r="G6" s="17"/>
    </row>
    <row r="7" spans="1:7" ht="12.75">
      <c r="A7" s="104">
        <v>3</v>
      </c>
      <c r="B7" s="117" t="s">
        <v>1801</v>
      </c>
      <c r="C7" s="104" t="s">
        <v>1311</v>
      </c>
      <c r="D7" s="118" t="s">
        <v>732</v>
      </c>
      <c r="E7" s="119">
        <v>20.4</v>
      </c>
      <c r="F7" s="104">
        <v>18</v>
      </c>
      <c r="G7" s="40"/>
    </row>
    <row r="8" spans="1:7" ht="12.75">
      <c r="A8" s="104">
        <v>4</v>
      </c>
      <c r="B8" s="117" t="s">
        <v>386</v>
      </c>
      <c r="C8" s="104" t="s">
        <v>980</v>
      </c>
      <c r="D8" s="118" t="s">
        <v>1806</v>
      </c>
      <c r="E8" s="119">
        <v>29</v>
      </c>
      <c r="F8" s="104">
        <v>26</v>
      </c>
      <c r="G8" s="17"/>
    </row>
    <row r="9" spans="1:7" ht="12.75">
      <c r="A9" s="126">
        <v>5</v>
      </c>
      <c r="B9" s="127" t="s">
        <v>253</v>
      </c>
      <c r="C9" s="126" t="s">
        <v>980</v>
      </c>
      <c r="D9" s="48" t="s">
        <v>516</v>
      </c>
      <c r="E9" s="128">
        <v>28</v>
      </c>
      <c r="F9" s="126">
        <v>26</v>
      </c>
      <c r="G9" s="17"/>
    </row>
    <row r="10" spans="1:7" ht="12.75">
      <c r="A10" s="126">
        <v>6</v>
      </c>
      <c r="B10" s="127" t="s">
        <v>18</v>
      </c>
      <c r="C10" s="126" t="s">
        <v>980</v>
      </c>
      <c r="D10" s="48" t="s">
        <v>1494</v>
      </c>
      <c r="E10" s="128">
        <v>60</v>
      </c>
      <c r="F10" s="126">
        <v>50</v>
      </c>
      <c r="G10" s="17"/>
    </row>
    <row r="11" spans="1:7" ht="12.75">
      <c r="A11" s="126">
        <v>7</v>
      </c>
      <c r="B11" s="127" t="s">
        <v>198</v>
      </c>
      <c r="C11" s="126" t="s">
        <v>980</v>
      </c>
      <c r="D11" s="48" t="s">
        <v>1008</v>
      </c>
      <c r="E11" s="128">
        <v>61</v>
      </c>
      <c r="F11" s="126">
        <v>53</v>
      </c>
      <c r="G11" s="17"/>
    </row>
    <row r="12" spans="1:7" ht="12.75">
      <c r="A12" s="126">
        <v>8</v>
      </c>
      <c r="B12" s="127" t="s">
        <v>1787</v>
      </c>
      <c r="C12" s="126" t="s">
        <v>980</v>
      </c>
      <c r="D12" s="48" t="s">
        <v>11</v>
      </c>
      <c r="E12" s="128">
        <v>65</v>
      </c>
      <c r="F12" s="126">
        <v>58</v>
      </c>
      <c r="G12" s="17"/>
    </row>
    <row r="13" spans="1:7" ht="12.75">
      <c r="A13" s="104">
        <v>9</v>
      </c>
      <c r="B13" s="117" t="s">
        <v>258</v>
      </c>
      <c r="C13" s="104" t="s">
        <v>980</v>
      </c>
      <c r="D13" s="118" t="s">
        <v>419</v>
      </c>
      <c r="E13" s="119">
        <v>67</v>
      </c>
      <c r="F13" s="104">
        <v>66</v>
      </c>
      <c r="G13" s="17"/>
    </row>
    <row r="14" spans="1:7" ht="15.75" customHeight="1">
      <c r="A14" s="241" t="s">
        <v>1765</v>
      </c>
      <c r="B14" s="232"/>
      <c r="C14" s="232"/>
      <c r="D14" s="232"/>
      <c r="E14" s="232"/>
      <c r="F14" s="233"/>
      <c r="G14" s="18"/>
    </row>
    <row r="15" spans="1:7" ht="12.75">
      <c r="A15" s="104">
        <v>1</v>
      </c>
      <c r="B15" s="117" t="s">
        <v>429</v>
      </c>
      <c r="C15" s="104" t="s">
        <v>1311</v>
      </c>
      <c r="D15" s="118" t="s">
        <v>1884</v>
      </c>
      <c r="E15" s="119">
        <v>40</v>
      </c>
      <c r="F15" s="104">
        <v>36</v>
      </c>
      <c r="G15" s="40"/>
    </row>
    <row r="16" spans="1:7" ht="12.75">
      <c r="A16" s="126">
        <v>2</v>
      </c>
      <c r="B16" s="127" t="s">
        <v>1191</v>
      </c>
      <c r="C16" s="126" t="s">
        <v>1311</v>
      </c>
      <c r="D16" s="48" t="s">
        <v>1691</v>
      </c>
      <c r="E16" s="128">
        <v>71</v>
      </c>
      <c r="F16" s="126">
        <v>60</v>
      </c>
      <c r="G16" s="40"/>
    </row>
    <row r="17" spans="1:7" ht="15.75" customHeight="1">
      <c r="A17" s="126">
        <v>3</v>
      </c>
      <c r="B17" s="127" t="s">
        <v>875</v>
      </c>
      <c r="C17" s="126" t="s">
        <v>1311</v>
      </c>
      <c r="D17" s="127" t="s">
        <v>613</v>
      </c>
      <c r="E17" s="128">
        <v>32</v>
      </c>
      <c r="F17" s="126">
        <v>29</v>
      </c>
      <c r="G17" s="40"/>
    </row>
    <row r="18" spans="1:7" ht="15.75" customHeight="1">
      <c r="A18" s="236" t="s">
        <v>1896</v>
      </c>
      <c r="B18" s="232"/>
      <c r="C18" s="232"/>
      <c r="D18" s="232"/>
      <c r="E18" s="232"/>
      <c r="F18" s="233"/>
      <c r="G18" s="25"/>
    </row>
    <row r="19" spans="1:7" ht="15.75" customHeight="1">
      <c r="A19" s="241" t="s">
        <v>1892</v>
      </c>
      <c r="B19" s="232"/>
      <c r="C19" s="232"/>
      <c r="D19" s="232"/>
      <c r="E19" s="232"/>
      <c r="F19" s="233"/>
      <c r="G19" s="18"/>
    </row>
    <row r="20" spans="1:7" ht="12.75">
      <c r="A20" s="104">
        <v>1</v>
      </c>
      <c r="B20" s="117" t="s">
        <v>1096</v>
      </c>
      <c r="C20" s="104" t="s">
        <v>1311</v>
      </c>
      <c r="D20" s="118" t="s">
        <v>1437</v>
      </c>
      <c r="E20" s="119">
        <v>40</v>
      </c>
      <c r="F20" s="104">
        <v>36</v>
      </c>
      <c r="G20" s="17"/>
    </row>
    <row r="21" spans="1:7" ht="12.75">
      <c r="A21" s="104">
        <v>2</v>
      </c>
      <c r="B21" s="117" t="s">
        <v>763</v>
      </c>
      <c r="C21" s="104" t="s">
        <v>980</v>
      </c>
      <c r="D21" s="118" t="s">
        <v>185</v>
      </c>
      <c r="E21" s="119">
        <v>36</v>
      </c>
      <c r="F21" s="104">
        <v>32</v>
      </c>
      <c r="G21" s="17"/>
    </row>
    <row r="22" spans="1:7" ht="12.75">
      <c r="A22" s="126">
        <v>3</v>
      </c>
      <c r="B22" s="127" t="s">
        <v>417</v>
      </c>
      <c r="C22" s="126" t="s">
        <v>980</v>
      </c>
      <c r="D22" s="48" t="s">
        <v>617</v>
      </c>
      <c r="E22" s="128">
        <v>37</v>
      </c>
      <c r="F22" s="126">
        <v>33</v>
      </c>
      <c r="G22" s="17"/>
    </row>
    <row r="23" spans="1:7" ht="15.75" customHeight="1">
      <c r="A23" s="236" t="s">
        <v>784</v>
      </c>
      <c r="B23" s="232"/>
      <c r="C23" s="232"/>
      <c r="D23" s="232"/>
      <c r="E23" s="232"/>
      <c r="F23" s="233"/>
      <c r="G23" s="25"/>
    </row>
    <row r="24" spans="1:7" ht="15.75" customHeight="1">
      <c r="A24" s="241" t="s">
        <v>1892</v>
      </c>
      <c r="B24" s="232"/>
      <c r="C24" s="232"/>
      <c r="D24" s="232"/>
      <c r="E24" s="232"/>
      <c r="F24" s="233"/>
      <c r="G24" s="18"/>
    </row>
    <row r="25" spans="1:7" ht="12.75">
      <c r="A25" s="104">
        <v>1</v>
      </c>
      <c r="B25" s="117" t="s">
        <v>180</v>
      </c>
      <c r="C25" s="104" t="s">
        <v>1311</v>
      </c>
      <c r="D25" s="118" t="s">
        <v>181</v>
      </c>
      <c r="E25" s="104">
        <v>48.75</v>
      </c>
      <c r="F25" s="104">
        <v>41.25</v>
      </c>
      <c r="G25" s="17"/>
    </row>
    <row r="26" spans="1:7" ht="12.75">
      <c r="A26" s="104">
        <v>2</v>
      </c>
      <c r="B26" s="117" t="s">
        <v>934</v>
      </c>
      <c r="C26" s="104" t="s">
        <v>1311</v>
      </c>
      <c r="D26" s="118" t="s">
        <v>484</v>
      </c>
      <c r="E26" s="119">
        <v>72</v>
      </c>
      <c r="F26" s="104">
        <v>68</v>
      </c>
      <c r="G26" s="17"/>
    </row>
    <row r="27" spans="1:7" ht="12.75">
      <c r="A27" s="104">
        <v>3</v>
      </c>
      <c r="B27" s="117" t="s">
        <v>27</v>
      </c>
      <c r="C27" s="104" t="s">
        <v>73</v>
      </c>
      <c r="D27" s="118" t="s">
        <v>1567</v>
      </c>
      <c r="E27" s="119">
        <v>60</v>
      </c>
      <c r="F27" s="104">
        <v>48</v>
      </c>
      <c r="G27" s="17"/>
    </row>
    <row r="28" spans="1:7" ht="12.75">
      <c r="A28" s="104">
        <v>4</v>
      </c>
      <c r="B28" s="117" t="s">
        <v>814</v>
      </c>
      <c r="C28" s="104" t="s">
        <v>73</v>
      </c>
      <c r="D28" s="118" t="s">
        <v>1582</v>
      </c>
      <c r="E28" s="119">
        <v>48</v>
      </c>
      <c r="F28" s="104">
        <v>45</v>
      </c>
      <c r="G28" s="17"/>
    </row>
    <row r="29" spans="1:7" ht="12.75">
      <c r="A29" s="104">
        <v>5</v>
      </c>
      <c r="B29" s="117" t="s">
        <v>684</v>
      </c>
      <c r="C29" s="104" t="s">
        <v>73</v>
      </c>
      <c r="D29" s="118" t="s">
        <v>1709</v>
      </c>
      <c r="E29" s="119">
        <v>52</v>
      </c>
      <c r="F29" s="104">
        <v>46</v>
      </c>
      <c r="G29" s="17"/>
    </row>
    <row r="30" spans="1:7" ht="12.75">
      <c r="A30" s="126">
        <v>6</v>
      </c>
      <c r="B30" s="127" t="s">
        <v>1367</v>
      </c>
      <c r="C30" s="126" t="s">
        <v>73</v>
      </c>
      <c r="D30" s="48" t="s">
        <v>1027</v>
      </c>
      <c r="E30" s="128">
        <v>53</v>
      </c>
      <c r="F30" s="126">
        <v>47</v>
      </c>
      <c r="G30" s="17"/>
    </row>
    <row r="31" spans="1:7" ht="15.75" customHeight="1">
      <c r="A31" s="247" t="s">
        <v>1765</v>
      </c>
      <c r="B31" s="232"/>
      <c r="C31" s="232"/>
      <c r="D31" s="232"/>
      <c r="E31" s="232"/>
      <c r="F31" s="233"/>
      <c r="G31" s="18"/>
    </row>
    <row r="32" spans="1:7" ht="22.5">
      <c r="A32" s="104">
        <v>1</v>
      </c>
      <c r="B32" s="117" t="s">
        <v>1452</v>
      </c>
      <c r="C32" s="104" t="s">
        <v>1311</v>
      </c>
      <c r="D32" s="118" t="s">
        <v>387</v>
      </c>
      <c r="E32" s="104">
        <v>56.55</v>
      </c>
      <c r="F32" s="104">
        <v>47.85</v>
      </c>
      <c r="G32" s="17"/>
    </row>
    <row r="33" spans="1:7" ht="22.5">
      <c r="A33" s="104">
        <v>2</v>
      </c>
      <c r="B33" s="117" t="s">
        <v>1011</v>
      </c>
      <c r="C33" s="104" t="s">
        <v>1311</v>
      </c>
      <c r="D33" s="118" t="s">
        <v>1463</v>
      </c>
      <c r="E33" s="119">
        <v>90</v>
      </c>
      <c r="F33" s="104">
        <v>82</v>
      </c>
      <c r="G33" s="17"/>
    </row>
    <row r="34" spans="1:7" ht="12.75">
      <c r="A34" s="104">
        <v>3</v>
      </c>
      <c r="B34" s="117" t="s">
        <v>1610</v>
      </c>
      <c r="C34" s="104" t="s">
        <v>73</v>
      </c>
      <c r="D34" s="118" t="s">
        <v>1478</v>
      </c>
      <c r="E34" s="119">
        <v>102</v>
      </c>
      <c r="F34" s="104">
        <v>92</v>
      </c>
      <c r="G34" s="17"/>
    </row>
    <row r="35" spans="1:7" ht="22.5">
      <c r="A35" s="142">
        <v>4</v>
      </c>
      <c r="B35" s="143" t="s">
        <v>1070</v>
      </c>
      <c r="C35" s="142" t="s">
        <v>1311</v>
      </c>
      <c r="D35" s="144" t="s">
        <v>1071</v>
      </c>
      <c r="E35" s="145">
        <v>79.3</v>
      </c>
      <c r="F35" s="145">
        <v>67.1</v>
      </c>
      <c r="G35" s="141"/>
    </row>
    <row r="36" spans="1:7" ht="15.75" customHeight="1">
      <c r="A36" s="236" t="s">
        <v>134</v>
      </c>
      <c r="B36" s="232"/>
      <c r="C36" s="232"/>
      <c r="D36" s="232"/>
      <c r="E36" s="232"/>
      <c r="F36" s="233"/>
      <c r="G36" s="25"/>
    </row>
    <row r="37" spans="1:7" ht="15.75" customHeight="1">
      <c r="A37" s="241" t="s">
        <v>1892</v>
      </c>
      <c r="B37" s="232"/>
      <c r="C37" s="232"/>
      <c r="D37" s="232"/>
      <c r="E37" s="232"/>
      <c r="F37" s="233"/>
      <c r="G37" s="18"/>
    </row>
    <row r="38" spans="1:7" ht="12.75">
      <c r="A38" s="104">
        <v>1</v>
      </c>
      <c r="B38" s="117" t="s">
        <v>136</v>
      </c>
      <c r="C38" s="104" t="s">
        <v>1311</v>
      </c>
      <c r="D38" s="118" t="s">
        <v>1854</v>
      </c>
      <c r="E38" s="104">
        <v>35.75</v>
      </c>
      <c r="F38" s="104">
        <v>30.25</v>
      </c>
      <c r="G38" s="17"/>
    </row>
    <row r="39" spans="1:7" ht="12.75">
      <c r="A39" s="104">
        <v>2</v>
      </c>
      <c r="B39" s="117" t="s">
        <v>1784</v>
      </c>
      <c r="C39" s="104" t="s">
        <v>1311</v>
      </c>
      <c r="D39" s="118" t="s">
        <v>1816</v>
      </c>
      <c r="E39" s="119">
        <v>71.5</v>
      </c>
      <c r="F39" s="104">
        <v>60.5</v>
      </c>
      <c r="G39" s="17"/>
    </row>
    <row r="40" spans="1:7" ht="22.5">
      <c r="A40" s="104">
        <v>3</v>
      </c>
      <c r="B40" s="117" t="s">
        <v>604</v>
      </c>
      <c r="C40" s="104" t="s">
        <v>1311</v>
      </c>
      <c r="D40" s="118" t="s">
        <v>596</v>
      </c>
      <c r="E40" s="104">
        <v>93.6</v>
      </c>
      <c r="F40" s="104">
        <v>79.2</v>
      </c>
      <c r="G40" s="17"/>
    </row>
    <row r="41" spans="1:7" ht="15.75" customHeight="1">
      <c r="A41" s="241" t="s">
        <v>1765</v>
      </c>
      <c r="B41" s="232"/>
      <c r="C41" s="232"/>
      <c r="D41" s="232"/>
      <c r="E41" s="232"/>
      <c r="F41" s="233"/>
      <c r="G41" s="18"/>
    </row>
    <row r="42" spans="1:7" ht="28.5" customHeight="1">
      <c r="A42" s="13">
        <v>1</v>
      </c>
      <c r="B42" s="14" t="s">
        <v>692</v>
      </c>
      <c r="C42" s="13" t="s">
        <v>1647</v>
      </c>
      <c r="D42" s="15" t="s">
        <v>693</v>
      </c>
      <c r="E42" s="16">
        <v>27</v>
      </c>
      <c r="F42" s="13">
        <v>24.2</v>
      </c>
      <c r="G42" s="17"/>
    </row>
    <row r="43" spans="1:7" ht="22.5">
      <c r="A43" s="104">
        <v>2</v>
      </c>
      <c r="B43" s="117" t="s">
        <v>1202</v>
      </c>
      <c r="C43" s="104" t="s">
        <v>1311</v>
      </c>
      <c r="D43" s="118" t="s">
        <v>845</v>
      </c>
      <c r="E43" s="104">
        <v>47.45</v>
      </c>
      <c r="F43" s="104">
        <v>40.15</v>
      </c>
      <c r="G43" s="17"/>
    </row>
    <row r="44" spans="1:7" ht="12.75">
      <c r="A44" s="104">
        <v>3</v>
      </c>
      <c r="B44" s="117" t="s">
        <v>166</v>
      </c>
      <c r="C44" s="104" t="s">
        <v>1311</v>
      </c>
      <c r="D44" s="118" t="s">
        <v>1063</v>
      </c>
      <c r="E44" s="104">
        <v>58.5</v>
      </c>
      <c r="F44" s="104">
        <v>49.5</v>
      </c>
      <c r="G44" s="17"/>
    </row>
    <row r="45" spans="1:7" ht="22.5">
      <c r="A45" s="104">
        <v>4</v>
      </c>
      <c r="B45" s="117" t="s">
        <v>66</v>
      </c>
      <c r="C45" s="104" t="s">
        <v>1311</v>
      </c>
      <c r="D45" s="118" t="s">
        <v>1473</v>
      </c>
      <c r="E45" s="119">
        <v>61.1</v>
      </c>
      <c r="F45" s="104">
        <v>63</v>
      </c>
      <c r="G45" s="17"/>
    </row>
    <row r="46" spans="1:7" ht="45">
      <c r="A46" s="110">
        <v>5</v>
      </c>
      <c r="B46" s="137" t="s">
        <v>1066</v>
      </c>
      <c r="C46" s="138" t="s">
        <v>1311</v>
      </c>
      <c r="D46" s="139" t="s">
        <v>1067</v>
      </c>
      <c r="E46" s="140">
        <v>61.1</v>
      </c>
      <c r="F46" s="140">
        <v>51.7</v>
      </c>
      <c r="G46" s="141"/>
    </row>
    <row r="47" spans="1:7" ht="39" customHeight="1">
      <c r="A47" s="110">
        <v>6</v>
      </c>
      <c r="B47" s="137" t="s">
        <v>1064</v>
      </c>
      <c r="C47" s="138" t="s">
        <v>1311</v>
      </c>
      <c r="D47" s="139" t="s">
        <v>1065</v>
      </c>
      <c r="E47" s="140">
        <v>88.4</v>
      </c>
      <c r="F47" s="140">
        <v>74.8</v>
      </c>
      <c r="G47" s="141"/>
    </row>
    <row r="48" spans="1:7" ht="22.5">
      <c r="A48" s="126">
        <v>7</v>
      </c>
      <c r="B48" s="127" t="s">
        <v>1514</v>
      </c>
      <c r="C48" s="126" t="s">
        <v>1311</v>
      </c>
      <c r="D48" s="48" t="s">
        <v>518</v>
      </c>
      <c r="E48" s="128">
        <v>70</v>
      </c>
      <c r="F48" s="126">
        <v>61.6</v>
      </c>
      <c r="G48" s="17"/>
    </row>
    <row r="49" spans="1:7" ht="22.5">
      <c r="A49" s="13">
        <v>8</v>
      </c>
      <c r="B49" s="23" t="s">
        <v>893</v>
      </c>
      <c r="C49" s="13" t="s">
        <v>270</v>
      </c>
      <c r="D49" s="15" t="s">
        <v>981</v>
      </c>
      <c r="E49" s="13">
        <v>66.85</v>
      </c>
      <c r="F49" s="13">
        <v>60.77</v>
      </c>
      <c r="G49" s="17"/>
    </row>
    <row r="50" spans="1:7" ht="22.5">
      <c r="A50" s="104">
        <v>9</v>
      </c>
      <c r="B50" s="117" t="s">
        <v>1644</v>
      </c>
      <c r="C50" s="104" t="s">
        <v>1311</v>
      </c>
      <c r="D50" s="118" t="s">
        <v>1766</v>
      </c>
      <c r="E50" s="119">
        <v>78</v>
      </c>
      <c r="F50" s="104">
        <v>66</v>
      </c>
      <c r="G50" s="17"/>
    </row>
    <row r="51" spans="1:7" ht="12.75">
      <c r="A51" s="13">
        <v>10</v>
      </c>
      <c r="B51" s="14" t="s">
        <v>1135</v>
      </c>
      <c r="C51" s="13" t="s">
        <v>6</v>
      </c>
      <c r="D51" s="15" t="s">
        <v>1138</v>
      </c>
      <c r="E51" s="42">
        <v>70.2</v>
      </c>
      <c r="F51" s="13">
        <v>63.8</v>
      </c>
      <c r="G51" s="17"/>
    </row>
    <row r="52" spans="1:7" ht="12.75">
      <c r="A52" s="13">
        <v>11</v>
      </c>
      <c r="B52" s="14" t="s">
        <v>1136</v>
      </c>
      <c r="C52" s="13" t="s">
        <v>6</v>
      </c>
      <c r="D52" s="15" t="s">
        <v>201</v>
      </c>
      <c r="E52" s="42">
        <v>85</v>
      </c>
      <c r="F52" s="13">
        <v>77</v>
      </c>
      <c r="G52" s="17"/>
    </row>
    <row r="53" spans="1:7" ht="12.75">
      <c r="A53" s="13">
        <v>12</v>
      </c>
      <c r="B53" s="14" t="s">
        <v>1137</v>
      </c>
      <c r="C53" s="13" t="s">
        <v>6</v>
      </c>
      <c r="D53" s="15" t="s">
        <v>1635</v>
      </c>
      <c r="E53" s="42">
        <v>46</v>
      </c>
      <c r="F53" s="13">
        <v>41.8</v>
      </c>
      <c r="G53" s="17"/>
    </row>
  </sheetData>
  <sheetProtection/>
  <mergeCells count="13">
    <mergeCell ref="A41:F41"/>
    <mergeCell ref="A24:F24"/>
    <mergeCell ref="A31:F31"/>
    <mergeCell ref="A36:F36"/>
    <mergeCell ref="A37:F37"/>
    <mergeCell ref="A18:F18"/>
    <mergeCell ref="A19:F19"/>
    <mergeCell ref="A23:F23"/>
    <mergeCell ref="A1:F1"/>
    <mergeCell ref="A2:D2"/>
    <mergeCell ref="A3:F3"/>
    <mergeCell ref="A4:F4"/>
    <mergeCell ref="A14:F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pane xSplit="21210" topLeftCell="M1" activePane="topLeft" state="split"/>
      <selection pane="topLeft" activeCell="D4" sqref="D4"/>
      <selection pane="topRight" activeCell="M19" sqref="M19"/>
    </sheetView>
  </sheetViews>
  <sheetFormatPr defaultColWidth="9.140625" defaultRowHeight="15.75" customHeight="1"/>
  <cols>
    <col min="1" max="1" width="3.140625" style="0" customWidth="1"/>
    <col min="2" max="2" width="21.140625" style="0" customWidth="1"/>
    <col min="3" max="3" width="12.8515625" style="0" customWidth="1"/>
    <col min="4" max="4" width="84.140625" style="0" customWidth="1"/>
    <col min="5" max="5" width="10.8515625" style="0" customWidth="1"/>
    <col min="6" max="6" width="11.00390625" style="0" customWidth="1"/>
    <col min="7" max="7" width="7.421875" style="0" customWidth="1"/>
  </cols>
  <sheetData>
    <row r="1" spans="1:7" ht="27.75" customHeight="1">
      <c r="A1" s="251" t="s">
        <v>1120</v>
      </c>
      <c r="B1" s="252"/>
      <c r="C1" s="252"/>
      <c r="D1" s="253"/>
      <c r="E1" s="9" t="s">
        <v>1734</v>
      </c>
      <c r="F1" s="37" t="s">
        <v>1477</v>
      </c>
      <c r="G1" s="38"/>
    </row>
    <row r="2" spans="1:7" ht="19.5" customHeight="1">
      <c r="A2" s="248" t="s">
        <v>1121</v>
      </c>
      <c r="B2" s="249"/>
      <c r="C2" s="249"/>
      <c r="D2" s="249"/>
      <c r="E2" s="249"/>
      <c r="F2" s="250"/>
      <c r="G2" s="208"/>
    </row>
    <row r="3" spans="1:7" ht="15.75" customHeight="1">
      <c r="A3" s="241" t="s">
        <v>1765</v>
      </c>
      <c r="B3" s="232"/>
      <c r="C3" s="232"/>
      <c r="D3" s="232"/>
      <c r="E3" s="232"/>
      <c r="F3" s="233"/>
      <c r="G3" s="43"/>
    </row>
    <row r="4" spans="1:7" ht="22.5">
      <c r="A4" s="122">
        <v>1</v>
      </c>
      <c r="B4" s="209" t="s">
        <v>1405</v>
      </c>
      <c r="C4" s="142" t="s">
        <v>1406</v>
      </c>
      <c r="D4" s="210" t="s">
        <v>1123</v>
      </c>
      <c r="E4" s="145">
        <v>61.53</v>
      </c>
      <c r="F4" s="145">
        <v>58.85</v>
      </c>
      <c r="G4" s="141"/>
    </row>
    <row r="5" spans="1:7" ht="45">
      <c r="A5" s="122">
        <v>2</v>
      </c>
      <c r="B5" s="209" t="s">
        <v>1407</v>
      </c>
      <c r="C5" s="142" t="s">
        <v>1406</v>
      </c>
      <c r="D5" s="210" t="s">
        <v>1124</v>
      </c>
      <c r="E5" s="145">
        <v>92</v>
      </c>
      <c r="F5" s="145">
        <v>88</v>
      </c>
      <c r="G5" s="141"/>
    </row>
    <row r="6" spans="1:7" ht="22.5">
      <c r="A6" s="122">
        <v>3</v>
      </c>
      <c r="B6" s="209" t="s">
        <v>1408</v>
      </c>
      <c r="C6" s="142" t="s">
        <v>1406</v>
      </c>
      <c r="D6" s="210" t="s">
        <v>1415</v>
      </c>
      <c r="E6" s="145">
        <v>143.75</v>
      </c>
      <c r="F6" s="145">
        <v>137.5</v>
      </c>
      <c r="G6" s="141"/>
    </row>
    <row r="7" spans="1:7" ht="15.75" customHeight="1">
      <c r="A7" s="248" t="s">
        <v>1122</v>
      </c>
      <c r="B7" s="254"/>
      <c r="C7" s="254"/>
      <c r="D7" s="254"/>
      <c r="E7" s="254"/>
      <c r="F7" s="255"/>
      <c r="G7" s="17"/>
    </row>
    <row r="8" spans="1:7" ht="12.75">
      <c r="A8" s="241" t="s">
        <v>1892</v>
      </c>
      <c r="B8" s="232"/>
      <c r="C8" s="232"/>
      <c r="D8" s="232"/>
      <c r="E8" s="232"/>
      <c r="F8" s="233"/>
      <c r="G8" s="135"/>
    </row>
    <row r="9" spans="1:7" ht="22.5">
      <c r="A9" s="122">
        <v>1</v>
      </c>
      <c r="B9" s="124" t="s">
        <v>1409</v>
      </c>
      <c r="C9" s="142" t="s">
        <v>1406</v>
      </c>
      <c r="D9" s="125" t="s">
        <v>1410</v>
      </c>
      <c r="E9" s="145">
        <v>48.3</v>
      </c>
      <c r="F9" s="145">
        <v>46.2</v>
      </c>
      <c r="G9" s="141"/>
    </row>
    <row r="10" spans="1:7" ht="22.5">
      <c r="A10" s="122">
        <v>2</v>
      </c>
      <c r="B10" s="124" t="s">
        <v>1411</v>
      </c>
      <c r="C10" s="142" t="s">
        <v>1406</v>
      </c>
      <c r="D10" s="125" t="s">
        <v>1416</v>
      </c>
      <c r="E10" s="145">
        <v>59.8</v>
      </c>
      <c r="F10" s="145">
        <v>57.2</v>
      </c>
      <c r="G10" s="141"/>
    </row>
    <row r="11" spans="1:7" ht="22.5">
      <c r="A11" s="122">
        <v>3</v>
      </c>
      <c r="B11" s="124" t="s">
        <v>1412</v>
      </c>
      <c r="C11" s="142" t="s">
        <v>1406</v>
      </c>
      <c r="D11" s="106" t="s">
        <v>1417</v>
      </c>
      <c r="E11" s="145">
        <v>80.5</v>
      </c>
      <c r="F11" s="145">
        <v>77</v>
      </c>
      <c r="G11" s="141"/>
    </row>
    <row r="12" spans="1:7" ht="12.75">
      <c r="A12" s="122">
        <v>4</v>
      </c>
      <c r="B12" s="124" t="s">
        <v>1413</v>
      </c>
      <c r="C12" s="142" t="s">
        <v>1406</v>
      </c>
      <c r="D12" s="125" t="s">
        <v>1418</v>
      </c>
      <c r="E12" s="145">
        <v>102.93</v>
      </c>
      <c r="F12" s="145">
        <v>98.45</v>
      </c>
      <c r="G12" s="141"/>
    </row>
    <row r="13" spans="1:7" ht="12.75">
      <c r="A13" s="122">
        <v>5</v>
      </c>
      <c r="B13" s="124" t="s">
        <v>1414</v>
      </c>
      <c r="C13" s="142" t="s">
        <v>1406</v>
      </c>
      <c r="D13" s="125" t="s">
        <v>328</v>
      </c>
      <c r="E13" s="145">
        <v>80.5</v>
      </c>
      <c r="F13" s="145">
        <v>77</v>
      </c>
      <c r="G13" s="141"/>
    </row>
    <row r="14" spans="1:7" ht="19.5" customHeight="1">
      <c r="A14" s="122">
        <v>6</v>
      </c>
      <c r="B14" s="124" t="s">
        <v>329</v>
      </c>
      <c r="C14" s="142" t="s">
        <v>1406</v>
      </c>
      <c r="D14" s="125" t="s">
        <v>330</v>
      </c>
      <c r="E14" s="145">
        <v>91.43</v>
      </c>
      <c r="F14" s="145">
        <v>87.5</v>
      </c>
      <c r="G14" s="141"/>
    </row>
    <row r="15" spans="1:7" ht="27" customHeight="1">
      <c r="A15" s="122">
        <v>7</v>
      </c>
      <c r="B15" s="124" t="s">
        <v>331</v>
      </c>
      <c r="C15" s="142" t="s">
        <v>1406</v>
      </c>
      <c r="D15" s="125" t="s">
        <v>1419</v>
      </c>
      <c r="E15" s="145">
        <v>97.75</v>
      </c>
      <c r="F15" s="145">
        <v>93.5</v>
      </c>
      <c r="G15" s="141"/>
    </row>
    <row r="16" spans="1:7" ht="22.5">
      <c r="A16" s="122">
        <v>8</v>
      </c>
      <c r="B16" s="124" t="s">
        <v>332</v>
      </c>
      <c r="C16" s="142" t="s">
        <v>1406</v>
      </c>
      <c r="D16" s="125" t="s">
        <v>1420</v>
      </c>
      <c r="E16" s="145">
        <v>118.45</v>
      </c>
      <c r="F16" s="145">
        <v>113.3</v>
      </c>
      <c r="G16" s="141"/>
    </row>
    <row r="17" spans="1:7" ht="12.75">
      <c r="A17" s="122">
        <v>9</v>
      </c>
      <c r="B17" s="124" t="s">
        <v>333</v>
      </c>
      <c r="C17" s="142" t="s">
        <v>1406</v>
      </c>
      <c r="D17" s="125" t="s">
        <v>1421</v>
      </c>
      <c r="E17" s="145">
        <v>140.88</v>
      </c>
      <c r="F17" s="145">
        <v>134.75</v>
      </c>
      <c r="G17" s="141"/>
    </row>
    <row r="18" spans="1:7" ht="12.75">
      <c r="A18" s="122">
        <v>10</v>
      </c>
      <c r="B18" s="124" t="s">
        <v>334</v>
      </c>
      <c r="C18" s="142" t="s">
        <v>1406</v>
      </c>
      <c r="D18" s="125" t="s">
        <v>335</v>
      </c>
      <c r="E18" s="145">
        <v>111.5</v>
      </c>
      <c r="F18" s="145">
        <v>106.7</v>
      </c>
      <c r="G18" s="141"/>
    </row>
    <row r="19" spans="1:7" ht="22.5">
      <c r="A19" s="122">
        <v>11</v>
      </c>
      <c r="B19" s="124" t="s">
        <v>336</v>
      </c>
      <c r="C19" s="142" t="s">
        <v>1406</v>
      </c>
      <c r="D19" s="125" t="s">
        <v>1422</v>
      </c>
      <c r="E19" s="145">
        <v>132.83</v>
      </c>
      <c r="F19" s="145">
        <v>127.05</v>
      </c>
      <c r="G19" s="141"/>
    </row>
    <row r="20" spans="1:7" ht="22.5">
      <c r="A20" s="122">
        <v>12</v>
      </c>
      <c r="B20" s="124" t="s">
        <v>337</v>
      </c>
      <c r="C20" s="142" t="s">
        <v>1406</v>
      </c>
      <c r="D20" s="125" t="s">
        <v>1423</v>
      </c>
      <c r="E20" s="145">
        <v>142.03</v>
      </c>
      <c r="F20" s="145">
        <v>135.85</v>
      </c>
      <c r="G20" s="141"/>
    </row>
    <row r="21" spans="1:7" ht="12.75">
      <c r="A21" s="241" t="s">
        <v>1765</v>
      </c>
      <c r="B21" s="232"/>
      <c r="C21" s="232"/>
      <c r="D21" s="232"/>
      <c r="E21" s="232"/>
      <c r="F21" s="233"/>
      <c r="G21" s="17"/>
    </row>
    <row r="22" spans="1:7" ht="22.5">
      <c r="A22" s="122">
        <v>1</v>
      </c>
      <c r="B22" s="124" t="s">
        <v>338</v>
      </c>
      <c r="C22" s="142" t="s">
        <v>1406</v>
      </c>
      <c r="D22" s="125" t="s">
        <v>339</v>
      </c>
      <c r="E22" s="145">
        <v>58.08</v>
      </c>
      <c r="F22" s="145">
        <v>55.55</v>
      </c>
      <c r="G22" s="141"/>
    </row>
    <row r="23" spans="1:7" ht="22.5">
      <c r="A23" s="122">
        <v>2</v>
      </c>
      <c r="B23" s="124" t="s">
        <v>340</v>
      </c>
      <c r="C23" s="142" t="s">
        <v>1406</v>
      </c>
      <c r="D23" s="125" t="s">
        <v>341</v>
      </c>
      <c r="E23" s="145">
        <v>71.3</v>
      </c>
      <c r="F23" s="145">
        <v>68.2</v>
      </c>
      <c r="G23" s="141"/>
    </row>
    <row r="24" spans="1:7" ht="22.5">
      <c r="A24" s="122">
        <v>3</v>
      </c>
      <c r="B24" s="124" t="s">
        <v>342</v>
      </c>
      <c r="C24" s="142" t="s">
        <v>1406</v>
      </c>
      <c r="D24" s="125" t="s">
        <v>1424</v>
      </c>
      <c r="E24" s="145">
        <v>93.73</v>
      </c>
      <c r="F24" s="145">
        <v>89.65</v>
      </c>
      <c r="G24" s="141"/>
    </row>
    <row r="25" spans="1:7" ht="22.5">
      <c r="A25" s="122">
        <v>4</v>
      </c>
      <c r="B25" s="124" t="s">
        <v>343</v>
      </c>
      <c r="C25" s="142" t="s">
        <v>1406</v>
      </c>
      <c r="D25" s="125" t="s">
        <v>1425</v>
      </c>
      <c r="E25" s="145">
        <v>115.58</v>
      </c>
      <c r="F25" s="145">
        <v>110.55</v>
      </c>
      <c r="G25" s="141"/>
    </row>
    <row r="26" spans="1:7" ht="33.75">
      <c r="A26" s="122">
        <v>5</v>
      </c>
      <c r="B26" s="124" t="s">
        <v>344</v>
      </c>
      <c r="C26" s="142" t="s">
        <v>1406</v>
      </c>
      <c r="D26" s="125" t="s">
        <v>1426</v>
      </c>
      <c r="E26" s="145">
        <v>90.85</v>
      </c>
      <c r="F26" s="145">
        <v>86.9</v>
      </c>
      <c r="G26" s="141"/>
    </row>
    <row r="27" spans="1:7" ht="33.75">
      <c r="A27" s="122">
        <v>6</v>
      </c>
      <c r="B27" s="124" t="s">
        <v>345</v>
      </c>
      <c r="C27" s="142" t="s">
        <v>1406</v>
      </c>
      <c r="D27" s="125" t="s">
        <v>1427</v>
      </c>
      <c r="E27" s="145">
        <v>102.35</v>
      </c>
      <c r="F27" s="145">
        <v>97.9</v>
      </c>
      <c r="G27" s="141"/>
    </row>
    <row r="28" spans="1:7" ht="33.75">
      <c r="A28" s="122">
        <v>7</v>
      </c>
      <c r="B28" s="124" t="s">
        <v>346</v>
      </c>
      <c r="C28" s="142" t="s">
        <v>1406</v>
      </c>
      <c r="D28" s="125" t="s">
        <v>1428</v>
      </c>
      <c r="E28" s="145">
        <v>126.5</v>
      </c>
      <c r="F28" s="145">
        <v>121</v>
      </c>
      <c r="G28" s="141"/>
    </row>
    <row r="29" spans="1:7" ht="45">
      <c r="A29" s="122">
        <v>8</v>
      </c>
      <c r="B29" s="124" t="s">
        <v>347</v>
      </c>
      <c r="C29" s="142" t="s">
        <v>1406</v>
      </c>
      <c r="D29" s="125" t="s">
        <v>1429</v>
      </c>
      <c r="E29" s="145">
        <v>156.98</v>
      </c>
      <c r="F29" s="145">
        <v>150.15</v>
      </c>
      <c r="G29" s="141"/>
    </row>
    <row r="30" spans="1:7" ht="45">
      <c r="A30" s="122">
        <v>9</v>
      </c>
      <c r="B30" s="124" t="s">
        <v>348</v>
      </c>
      <c r="C30" s="142" t="s">
        <v>1406</v>
      </c>
      <c r="D30" s="125" t="s">
        <v>1430</v>
      </c>
      <c r="E30" s="145">
        <v>102.35</v>
      </c>
      <c r="F30" s="145">
        <v>97.9</v>
      </c>
      <c r="G30" s="141"/>
    </row>
    <row r="31" spans="1:7" ht="45">
      <c r="A31" s="122">
        <v>10</v>
      </c>
      <c r="B31" s="124" t="s">
        <v>349</v>
      </c>
      <c r="C31" s="142" t="s">
        <v>1406</v>
      </c>
      <c r="D31" s="194" t="s">
        <v>1431</v>
      </c>
      <c r="E31" s="145">
        <v>138</v>
      </c>
      <c r="F31" s="145">
        <v>132</v>
      </c>
      <c r="G31" s="141"/>
    </row>
    <row r="32" spans="1:7" ht="33.75">
      <c r="A32" s="122">
        <v>11</v>
      </c>
      <c r="B32" s="124" t="s">
        <v>350</v>
      </c>
      <c r="C32" s="142" t="s">
        <v>1406</v>
      </c>
      <c r="D32" s="194" t="s">
        <v>1432</v>
      </c>
      <c r="E32" s="145">
        <v>178.25</v>
      </c>
      <c r="F32" s="145">
        <v>170.5</v>
      </c>
      <c r="G32" s="141"/>
    </row>
  </sheetData>
  <sheetProtection/>
  <mergeCells count="6">
    <mergeCell ref="A21:F21"/>
    <mergeCell ref="A2:F2"/>
    <mergeCell ref="A1:D1"/>
    <mergeCell ref="A3:F3"/>
    <mergeCell ref="A7:F7"/>
    <mergeCell ref="A8:F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pane xSplit="21210" topLeftCell="M1" activePane="topLeft" state="split"/>
      <selection pane="topLeft" activeCell="D7" sqref="D7"/>
      <selection pane="topRight" activeCell="M19" sqref="M19"/>
    </sheetView>
  </sheetViews>
  <sheetFormatPr defaultColWidth="9.140625" defaultRowHeight="15.75" customHeight="1"/>
  <cols>
    <col min="1" max="1" width="3.140625" style="0" customWidth="1"/>
    <col min="2" max="2" width="21.140625" style="0" customWidth="1"/>
    <col min="3" max="3" width="12.8515625" style="0" customWidth="1"/>
    <col min="4" max="4" width="84.140625" style="0" customWidth="1"/>
    <col min="5" max="5" width="10.8515625" style="0" customWidth="1"/>
    <col min="6" max="6" width="11.00390625" style="0" customWidth="1"/>
    <col min="7" max="7" width="7.421875" style="0" customWidth="1"/>
  </cols>
  <sheetData>
    <row r="1" spans="1:7" ht="27.75" customHeight="1">
      <c r="A1" s="256" t="s">
        <v>860</v>
      </c>
      <c r="B1" s="238"/>
      <c r="C1" s="238"/>
      <c r="D1" s="239"/>
      <c r="E1" s="9" t="s">
        <v>1734</v>
      </c>
      <c r="F1" s="37" t="s">
        <v>1477</v>
      </c>
      <c r="G1" s="38"/>
    </row>
    <row r="2" spans="1:7" ht="15.75" customHeight="1">
      <c r="A2" s="241" t="s">
        <v>1892</v>
      </c>
      <c r="B2" s="232"/>
      <c r="C2" s="232"/>
      <c r="D2" s="232"/>
      <c r="E2" s="232"/>
      <c r="F2" s="233"/>
      <c r="G2" s="43"/>
    </row>
    <row r="3" spans="1:7" ht="22.5">
      <c r="A3" s="104">
        <v>1</v>
      </c>
      <c r="B3" s="117" t="s">
        <v>1743</v>
      </c>
      <c r="C3" s="104" t="s">
        <v>1311</v>
      </c>
      <c r="D3" s="118" t="s">
        <v>1068</v>
      </c>
      <c r="E3" s="119">
        <v>41</v>
      </c>
      <c r="F3" s="104">
        <v>37</v>
      </c>
      <c r="G3" s="17"/>
    </row>
    <row r="4" spans="1:7" ht="12.75">
      <c r="A4" s="104">
        <v>2</v>
      </c>
      <c r="B4" s="117" t="s">
        <v>1150</v>
      </c>
      <c r="C4" s="104" t="s">
        <v>1311</v>
      </c>
      <c r="D4" s="118" t="s">
        <v>1069</v>
      </c>
      <c r="E4" s="130">
        <v>48.75</v>
      </c>
      <c r="F4" s="130">
        <v>41.25</v>
      </c>
      <c r="G4" s="44"/>
    </row>
    <row r="5" spans="1:7" ht="12.75">
      <c r="A5" s="104">
        <v>2</v>
      </c>
      <c r="B5" s="117" t="s">
        <v>157</v>
      </c>
      <c r="C5" s="104" t="s">
        <v>1311</v>
      </c>
      <c r="D5" s="118" t="s">
        <v>1748</v>
      </c>
      <c r="E5" s="104">
        <v>83.2</v>
      </c>
      <c r="F5" s="104">
        <v>70.4</v>
      </c>
      <c r="G5" s="17"/>
    </row>
    <row r="6" spans="1:7" ht="22.5">
      <c r="A6" s="104">
        <v>3</v>
      </c>
      <c r="B6" s="117" t="s">
        <v>360</v>
      </c>
      <c r="C6" s="104" t="s">
        <v>1311</v>
      </c>
      <c r="D6" s="48" t="s">
        <v>1713</v>
      </c>
      <c r="E6" s="104">
        <v>105.3</v>
      </c>
      <c r="F6" s="104">
        <v>89</v>
      </c>
      <c r="G6" s="17"/>
    </row>
    <row r="7" spans="1:7" ht="22.5">
      <c r="A7" s="104">
        <v>4</v>
      </c>
      <c r="B7" s="117" t="s">
        <v>1310</v>
      </c>
      <c r="C7" s="104" t="s">
        <v>1311</v>
      </c>
      <c r="D7" s="118" t="s">
        <v>738</v>
      </c>
      <c r="E7" s="119">
        <v>62</v>
      </c>
      <c r="F7" s="104">
        <v>54</v>
      </c>
      <c r="G7" s="135"/>
    </row>
    <row r="8" spans="1:7" ht="22.5">
      <c r="A8" s="104">
        <v>5</v>
      </c>
      <c r="B8" s="117" t="s">
        <v>1109</v>
      </c>
      <c r="C8" s="104" t="s">
        <v>1311</v>
      </c>
      <c r="D8" s="118" t="s">
        <v>494</v>
      </c>
      <c r="E8" s="119">
        <v>80</v>
      </c>
      <c r="F8" s="104">
        <v>71</v>
      </c>
      <c r="G8" s="135"/>
    </row>
    <row r="9" spans="1:7" ht="22.5">
      <c r="A9" s="104">
        <v>6</v>
      </c>
      <c r="B9" s="117" t="s">
        <v>415</v>
      </c>
      <c r="C9" s="104" t="s">
        <v>1311</v>
      </c>
      <c r="D9" s="118" t="s">
        <v>1487</v>
      </c>
      <c r="E9" s="119">
        <v>95</v>
      </c>
      <c r="F9" s="104">
        <v>85</v>
      </c>
      <c r="G9" s="135"/>
    </row>
    <row r="10" spans="1:7" ht="22.5">
      <c r="A10" s="104">
        <v>7</v>
      </c>
      <c r="B10" s="117" t="s">
        <v>432</v>
      </c>
      <c r="C10" s="104" t="s">
        <v>1311</v>
      </c>
      <c r="D10" s="118" t="s">
        <v>1796</v>
      </c>
      <c r="E10" s="119">
        <v>124</v>
      </c>
      <c r="F10" s="104">
        <v>108</v>
      </c>
      <c r="G10" s="135"/>
    </row>
    <row r="11" spans="1:7" ht="22.5">
      <c r="A11" s="104">
        <v>8</v>
      </c>
      <c r="B11" s="117" t="s">
        <v>212</v>
      </c>
      <c r="C11" s="104" t="s">
        <v>73</v>
      </c>
      <c r="D11" s="118" t="s">
        <v>1681</v>
      </c>
      <c r="E11" s="119">
        <v>58</v>
      </c>
      <c r="F11" s="104">
        <v>52</v>
      </c>
      <c r="G11" s="135"/>
    </row>
    <row r="12" spans="1:7" ht="22.5">
      <c r="A12" s="104">
        <v>9</v>
      </c>
      <c r="B12" s="117" t="s">
        <v>443</v>
      </c>
      <c r="C12" s="104" t="s">
        <v>73</v>
      </c>
      <c r="D12" s="118" t="s">
        <v>919</v>
      </c>
      <c r="E12" s="119">
        <v>59</v>
      </c>
      <c r="F12" s="104">
        <v>53</v>
      </c>
      <c r="G12" s="135"/>
    </row>
    <row r="13" spans="1:7" ht="22.5">
      <c r="A13" s="104">
        <v>10</v>
      </c>
      <c r="B13" s="117" t="s">
        <v>1369</v>
      </c>
      <c r="C13" s="136" t="s">
        <v>399</v>
      </c>
      <c r="D13" s="118" t="s">
        <v>372</v>
      </c>
      <c r="E13" s="119">
        <v>118</v>
      </c>
      <c r="F13" s="104">
        <v>109</v>
      </c>
      <c r="G13" s="135"/>
    </row>
    <row r="14" spans="1:7" ht="15.75" customHeight="1">
      <c r="A14" s="241" t="s">
        <v>1765</v>
      </c>
      <c r="B14" s="232"/>
      <c r="C14" s="232"/>
      <c r="D14" s="232"/>
      <c r="E14" s="232"/>
      <c r="F14" s="233"/>
      <c r="G14" s="45"/>
    </row>
    <row r="15" spans="1:7" ht="12.75">
      <c r="A15" s="13">
        <v>1</v>
      </c>
      <c r="B15" s="14" t="s">
        <v>634</v>
      </c>
      <c r="C15" s="13" t="s">
        <v>270</v>
      </c>
      <c r="D15" s="15" t="s">
        <v>739</v>
      </c>
      <c r="E15" s="16">
        <v>51</v>
      </c>
      <c r="F15" s="13">
        <v>46.2</v>
      </c>
      <c r="G15" s="17"/>
    </row>
    <row r="16" spans="1:7" ht="12.75">
      <c r="A16" s="104">
        <v>2</v>
      </c>
      <c r="B16" s="117" t="s">
        <v>768</v>
      </c>
      <c r="C16" s="104" t="s">
        <v>1311</v>
      </c>
      <c r="D16" s="118" t="s">
        <v>894</v>
      </c>
      <c r="E16" s="104">
        <v>55.9</v>
      </c>
      <c r="F16" s="104">
        <v>47.3</v>
      </c>
      <c r="G16" s="17"/>
    </row>
    <row r="17" spans="1:7" ht="22.5">
      <c r="A17" s="104">
        <v>3</v>
      </c>
      <c r="B17" s="117" t="s">
        <v>82</v>
      </c>
      <c r="C17" s="104" t="s">
        <v>1311</v>
      </c>
      <c r="D17" s="118" t="s">
        <v>1327</v>
      </c>
      <c r="E17" s="104">
        <v>87.1</v>
      </c>
      <c r="F17" s="104">
        <v>73.7</v>
      </c>
      <c r="G17" s="17"/>
    </row>
    <row r="18" spans="1:7" ht="22.5">
      <c r="A18" s="13">
        <v>4</v>
      </c>
      <c r="B18" s="215" t="s">
        <v>856</v>
      </c>
      <c r="C18" s="13" t="s">
        <v>1201</v>
      </c>
      <c r="D18" s="215" t="s">
        <v>857</v>
      </c>
      <c r="E18" s="216">
        <v>96.9</v>
      </c>
      <c r="F18" s="216">
        <v>88.1</v>
      </c>
      <c r="G18" s="217"/>
    </row>
    <row r="19" spans="1:7" ht="22.5">
      <c r="A19" s="104">
        <v>5</v>
      </c>
      <c r="B19" s="117" t="s">
        <v>1638</v>
      </c>
      <c r="C19" s="104" t="s">
        <v>1311</v>
      </c>
      <c r="D19" s="118" t="s">
        <v>12</v>
      </c>
      <c r="E19" s="104">
        <v>120.9</v>
      </c>
      <c r="F19" s="104">
        <v>102.3</v>
      </c>
      <c r="G19" s="17"/>
    </row>
    <row r="20" spans="1:7" ht="12.75">
      <c r="A20" s="13">
        <v>6</v>
      </c>
      <c r="B20" s="14" t="s">
        <v>5</v>
      </c>
      <c r="C20" s="13" t="s">
        <v>6</v>
      </c>
      <c r="D20" s="15" t="s">
        <v>841</v>
      </c>
      <c r="E20" s="16">
        <v>97</v>
      </c>
      <c r="F20" s="13">
        <v>88</v>
      </c>
      <c r="G20" s="17"/>
    </row>
    <row r="21" spans="1:7" ht="12.75">
      <c r="A21" s="13">
        <v>7</v>
      </c>
      <c r="B21" s="14" t="s">
        <v>1019</v>
      </c>
      <c r="C21" s="13" t="s">
        <v>6</v>
      </c>
      <c r="D21" s="15" t="s">
        <v>842</v>
      </c>
      <c r="E21" s="16">
        <v>110</v>
      </c>
      <c r="F21" s="13">
        <v>100</v>
      </c>
      <c r="G21" s="17"/>
    </row>
    <row r="22" spans="1:7" ht="31.5" customHeight="1">
      <c r="A22" s="13">
        <v>8</v>
      </c>
      <c r="B22" s="218" t="s">
        <v>858</v>
      </c>
      <c r="C22" s="13" t="s">
        <v>1201</v>
      </c>
      <c r="D22" s="215" t="s">
        <v>859</v>
      </c>
      <c r="E22" s="216">
        <v>49.12</v>
      </c>
      <c r="F22" s="216">
        <v>44.65</v>
      </c>
      <c r="G22" s="217"/>
    </row>
    <row r="23" spans="1:7" ht="22.5">
      <c r="A23" s="126">
        <v>9</v>
      </c>
      <c r="B23" s="127" t="s">
        <v>1474</v>
      </c>
      <c r="C23" s="126" t="s">
        <v>1311</v>
      </c>
      <c r="D23" s="48" t="s">
        <v>1512</v>
      </c>
      <c r="E23" s="128">
        <v>67</v>
      </c>
      <c r="F23" s="126">
        <v>59</v>
      </c>
      <c r="G23" s="40"/>
    </row>
    <row r="24" spans="1:7" ht="22.5">
      <c r="A24" s="126">
        <v>10</v>
      </c>
      <c r="B24" s="127" t="s">
        <v>385</v>
      </c>
      <c r="C24" s="126" t="s">
        <v>1311</v>
      </c>
      <c r="D24" s="48" t="s">
        <v>447</v>
      </c>
      <c r="E24" s="128">
        <v>104</v>
      </c>
      <c r="F24" s="126">
        <v>77</v>
      </c>
      <c r="G24" s="17"/>
    </row>
    <row r="25" spans="1:7" ht="22.5">
      <c r="A25" s="104">
        <v>11</v>
      </c>
      <c r="B25" s="117" t="s">
        <v>1247</v>
      </c>
      <c r="C25" s="104" t="s">
        <v>1311</v>
      </c>
      <c r="D25" s="118" t="s">
        <v>88</v>
      </c>
      <c r="E25" s="119">
        <v>64</v>
      </c>
      <c r="F25" s="104">
        <v>55</v>
      </c>
      <c r="G25" s="17"/>
    </row>
    <row r="26" spans="1:7" ht="22.5">
      <c r="A26" s="126">
        <v>12</v>
      </c>
      <c r="B26" s="127" t="s">
        <v>683</v>
      </c>
      <c r="C26" s="126" t="s">
        <v>1311</v>
      </c>
      <c r="D26" s="48" t="s">
        <v>64</v>
      </c>
      <c r="E26" s="128">
        <v>72</v>
      </c>
      <c r="F26" s="126">
        <v>63</v>
      </c>
      <c r="G26" s="17"/>
    </row>
    <row r="27" spans="1:7" ht="22.5">
      <c r="A27" s="126">
        <v>13</v>
      </c>
      <c r="B27" s="127" t="s">
        <v>1694</v>
      </c>
      <c r="C27" s="126" t="s">
        <v>1311</v>
      </c>
      <c r="D27" s="48" t="s">
        <v>1257</v>
      </c>
      <c r="E27" s="128">
        <v>98</v>
      </c>
      <c r="F27" s="126">
        <v>85</v>
      </c>
      <c r="G27" s="17"/>
    </row>
    <row r="28" spans="1:7" ht="22.5">
      <c r="A28" s="126">
        <v>14</v>
      </c>
      <c r="B28" s="129" t="s">
        <v>1248</v>
      </c>
      <c r="C28" s="126" t="s">
        <v>1311</v>
      </c>
      <c r="D28" s="48" t="s">
        <v>1778</v>
      </c>
      <c r="E28" s="128">
        <v>112</v>
      </c>
      <c r="F28" s="126">
        <v>96</v>
      </c>
      <c r="G28" s="17"/>
    </row>
    <row r="29" spans="1:7" ht="22.5">
      <c r="A29" s="126">
        <v>15</v>
      </c>
      <c r="B29" s="129" t="s">
        <v>931</v>
      </c>
      <c r="C29" s="126" t="s">
        <v>1311</v>
      </c>
      <c r="D29" s="48" t="s">
        <v>465</v>
      </c>
      <c r="E29" s="128">
        <v>115</v>
      </c>
      <c r="F29" s="126">
        <v>100</v>
      </c>
      <c r="G29" s="17"/>
    </row>
    <row r="30" spans="1:7" ht="22.5">
      <c r="A30" s="126">
        <v>16</v>
      </c>
      <c r="B30" s="129" t="s">
        <v>737</v>
      </c>
      <c r="C30" s="126" t="s">
        <v>1311</v>
      </c>
      <c r="D30" s="48" t="s">
        <v>214</v>
      </c>
      <c r="E30" s="128">
        <v>141</v>
      </c>
      <c r="F30" s="126">
        <v>122</v>
      </c>
      <c r="G30" s="17"/>
    </row>
    <row r="31" spans="1:7" ht="26.25" customHeight="1">
      <c r="A31" s="237" t="s">
        <v>861</v>
      </c>
      <c r="B31" s="238"/>
      <c r="C31" s="238"/>
      <c r="D31" s="238"/>
      <c r="E31" s="238"/>
      <c r="F31" s="239"/>
      <c r="G31" s="18"/>
    </row>
    <row r="32" spans="1:7" ht="12.75">
      <c r="A32" s="131">
        <v>1</v>
      </c>
      <c r="B32" s="132" t="s">
        <v>1329</v>
      </c>
      <c r="C32" s="131" t="s">
        <v>1311</v>
      </c>
      <c r="D32" s="133" t="s">
        <v>434</v>
      </c>
      <c r="E32" s="131">
        <v>3.9</v>
      </c>
      <c r="F32" s="131">
        <v>3.3</v>
      </c>
      <c r="G32" s="135"/>
    </row>
    <row r="33" spans="1:7" ht="12.75">
      <c r="A33" s="131">
        <v>2</v>
      </c>
      <c r="B33" s="132" t="s">
        <v>133</v>
      </c>
      <c r="C33" s="131" t="s">
        <v>1311</v>
      </c>
      <c r="D33" s="133" t="s">
        <v>970</v>
      </c>
      <c r="E33" s="131">
        <v>3.9</v>
      </c>
      <c r="F33" s="131">
        <v>3.3</v>
      </c>
      <c r="G33" s="135"/>
    </row>
    <row r="34" spans="1:7" ht="12.75">
      <c r="A34" s="131">
        <v>3</v>
      </c>
      <c r="B34" s="132" t="s">
        <v>14</v>
      </c>
      <c r="C34" s="131" t="s">
        <v>1311</v>
      </c>
      <c r="D34" s="133" t="s">
        <v>659</v>
      </c>
      <c r="E34" s="131">
        <v>18.2</v>
      </c>
      <c r="F34" s="131">
        <v>17</v>
      </c>
      <c r="G34" s="135"/>
    </row>
    <row r="35" spans="1:7" ht="22.5">
      <c r="A35" s="131">
        <v>4</v>
      </c>
      <c r="B35" s="132" t="s">
        <v>1581</v>
      </c>
      <c r="C35" s="131" t="s">
        <v>1311</v>
      </c>
      <c r="D35" s="133" t="s">
        <v>734</v>
      </c>
      <c r="E35" s="131">
        <v>15.6</v>
      </c>
      <c r="F35" s="131">
        <v>12</v>
      </c>
      <c r="G35" s="135"/>
    </row>
    <row r="36" spans="1:7" ht="12.75">
      <c r="A36" s="131">
        <v>5</v>
      </c>
      <c r="B36" s="132" t="s">
        <v>420</v>
      </c>
      <c r="C36" s="131" t="s">
        <v>1155</v>
      </c>
      <c r="D36" s="133" t="s">
        <v>478</v>
      </c>
      <c r="E36" s="131">
        <v>37.7</v>
      </c>
      <c r="F36" s="131">
        <v>31.9</v>
      </c>
      <c r="G36" s="135"/>
    </row>
    <row r="37" spans="1:7" ht="12.75">
      <c r="A37" s="131">
        <v>6</v>
      </c>
      <c r="B37" s="132" t="s">
        <v>758</v>
      </c>
      <c r="C37" s="131" t="s">
        <v>1155</v>
      </c>
      <c r="D37" s="133" t="s">
        <v>1490</v>
      </c>
      <c r="E37" s="131">
        <v>37.7</v>
      </c>
      <c r="F37" s="131">
        <v>31.9</v>
      </c>
      <c r="G37" s="135"/>
    </row>
    <row r="38" spans="1:7" ht="22.5">
      <c r="A38" s="131">
        <v>7</v>
      </c>
      <c r="B38" s="132" t="s">
        <v>675</v>
      </c>
      <c r="C38" s="131" t="s">
        <v>1311</v>
      </c>
      <c r="D38" s="133" t="s">
        <v>1850</v>
      </c>
      <c r="E38" s="131">
        <v>24.7</v>
      </c>
      <c r="F38" s="131">
        <v>22</v>
      </c>
      <c r="G38" s="135"/>
    </row>
    <row r="39" spans="1:7" ht="12.75">
      <c r="A39" s="131">
        <v>8</v>
      </c>
      <c r="B39" s="132" t="s">
        <v>1721</v>
      </c>
      <c r="C39" s="131" t="s">
        <v>1311</v>
      </c>
      <c r="D39" s="133" t="s">
        <v>549</v>
      </c>
      <c r="E39" s="134">
        <v>7</v>
      </c>
      <c r="F39" s="131">
        <v>6.05</v>
      </c>
      <c r="G39" s="135"/>
    </row>
    <row r="40" spans="1:7" ht="12.75">
      <c r="A40" s="131">
        <v>9</v>
      </c>
      <c r="B40" s="132" t="s">
        <v>1072</v>
      </c>
      <c r="C40" s="131" t="s">
        <v>1311</v>
      </c>
      <c r="D40" s="133" t="s">
        <v>655</v>
      </c>
      <c r="E40" s="131">
        <v>5.2</v>
      </c>
      <c r="F40" s="131">
        <v>4.4</v>
      </c>
      <c r="G40" s="135"/>
    </row>
    <row r="41" spans="1:7" ht="12.75">
      <c r="A41" s="131">
        <v>10</v>
      </c>
      <c r="B41" s="132" t="s">
        <v>523</v>
      </c>
      <c r="C41" s="131" t="s">
        <v>1311</v>
      </c>
      <c r="D41" s="133" t="s">
        <v>1259</v>
      </c>
      <c r="E41" s="134">
        <v>8</v>
      </c>
      <c r="F41" s="131">
        <v>7</v>
      </c>
      <c r="G41" s="135"/>
    </row>
  </sheetData>
  <sheetProtection/>
  <mergeCells count="4">
    <mergeCell ref="A1:D1"/>
    <mergeCell ref="A2:F2"/>
    <mergeCell ref="A14:F14"/>
    <mergeCell ref="A31:F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7" sqref="D7"/>
    </sheetView>
  </sheetViews>
  <sheetFormatPr defaultColWidth="9.140625" defaultRowHeight="15.75" customHeight="1"/>
  <cols>
    <col min="1" max="1" width="3.140625" style="0" customWidth="1"/>
    <col min="2" max="2" width="18.8515625" style="0" customWidth="1"/>
    <col min="3" max="3" width="12.8515625" style="0" customWidth="1"/>
    <col min="4" max="4" width="85.28125" style="0" customWidth="1"/>
    <col min="5" max="5" width="10.8515625" style="0" customWidth="1"/>
    <col min="6" max="6" width="11.00390625" style="0" customWidth="1"/>
    <col min="7" max="7" width="7.421875" style="0" customWidth="1"/>
  </cols>
  <sheetData>
    <row r="1" spans="1:7" ht="23.25">
      <c r="A1" s="257" t="s">
        <v>862</v>
      </c>
      <c r="B1" s="232"/>
      <c r="C1" s="232"/>
      <c r="D1" s="233"/>
      <c r="E1" s="9" t="s">
        <v>1734</v>
      </c>
      <c r="F1" s="37" t="s">
        <v>1477</v>
      </c>
      <c r="G1" s="38"/>
    </row>
    <row r="2" spans="1:7" ht="15.75" customHeight="1">
      <c r="A2" s="241" t="s">
        <v>1282</v>
      </c>
      <c r="B2" s="232"/>
      <c r="C2" s="232"/>
      <c r="D2" s="232"/>
      <c r="E2" s="232"/>
      <c r="F2" s="233"/>
      <c r="G2" s="43"/>
    </row>
    <row r="3" spans="1:7" ht="22.5">
      <c r="A3" s="120">
        <v>1</v>
      </c>
      <c r="B3" s="111" t="s">
        <v>1283</v>
      </c>
      <c r="C3" s="112" t="s">
        <v>1162</v>
      </c>
      <c r="D3" s="115" t="s">
        <v>1284</v>
      </c>
      <c r="E3" s="114">
        <v>120.75</v>
      </c>
      <c r="F3" s="114">
        <v>115.5</v>
      </c>
      <c r="G3" s="108"/>
    </row>
    <row r="4" spans="1:7" ht="22.5">
      <c r="A4" s="120">
        <v>2</v>
      </c>
      <c r="B4" s="116" t="s">
        <v>1285</v>
      </c>
      <c r="C4" s="112" t="s">
        <v>1162</v>
      </c>
      <c r="D4" s="111" t="s">
        <v>1286</v>
      </c>
      <c r="E4" s="114">
        <v>138</v>
      </c>
      <c r="F4" s="114">
        <v>132</v>
      </c>
      <c r="G4" s="108"/>
    </row>
    <row r="5" spans="1:7" ht="45">
      <c r="A5" s="120">
        <v>3</v>
      </c>
      <c r="B5" s="116" t="s">
        <v>1287</v>
      </c>
      <c r="C5" s="112" t="s">
        <v>1162</v>
      </c>
      <c r="D5" s="111" t="s">
        <v>1288</v>
      </c>
      <c r="E5" s="114">
        <v>213.9</v>
      </c>
      <c r="F5" s="114">
        <v>204.6</v>
      </c>
      <c r="G5" s="108"/>
    </row>
    <row r="6" spans="1:7" ht="33.75">
      <c r="A6" s="120">
        <v>4</v>
      </c>
      <c r="B6" s="111" t="s">
        <v>1289</v>
      </c>
      <c r="C6" s="112" t="s">
        <v>1162</v>
      </c>
      <c r="D6" s="115" t="s">
        <v>1290</v>
      </c>
      <c r="E6" s="114">
        <v>197.8</v>
      </c>
      <c r="F6" s="114">
        <v>189.2</v>
      </c>
      <c r="G6" s="108"/>
    </row>
    <row r="7" spans="1:7" ht="45">
      <c r="A7" s="120">
        <v>5</v>
      </c>
      <c r="B7" s="121" t="s">
        <v>205</v>
      </c>
      <c r="C7" s="112" t="s">
        <v>1162</v>
      </c>
      <c r="D7" s="111" t="s">
        <v>1291</v>
      </c>
      <c r="E7" s="114">
        <v>283.82</v>
      </c>
      <c r="F7" s="114">
        <v>271.48</v>
      </c>
      <c r="G7" s="108"/>
    </row>
    <row r="8" spans="1:7" ht="15.75" customHeight="1">
      <c r="A8" s="241" t="s">
        <v>1271</v>
      </c>
      <c r="B8" s="232"/>
      <c r="C8" s="232"/>
      <c r="D8" s="232"/>
      <c r="E8" s="232"/>
      <c r="F8" s="233"/>
      <c r="G8" s="45"/>
    </row>
    <row r="9" spans="1:7" ht="22.5">
      <c r="A9" s="110">
        <v>1</v>
      </c>
      <c r="B9" s="111" t="s">
        <v>1272</v>
      </c>
      <c r="C9" s="112" t="s">
        <v>1162</v>
      </c>
      <c r="D9" s="113" t="s">
        <v>1273</v>
      </c>
      <c r="E9" s="114">
        <v>55.2</v>
      </c>
      <c r="F9" s="114">
        <v>52.8</v>
      </c>
      <c r="G9" s="108"/>
    </row>
    <row r="10" spans="1:7" ht="12.75">
      <c r="A10" s="110">
        <v>2</v>
      </c>
      <c r="B10" s="111" t="s">
        <v>1274</v>
      </c>
      <c r="C10" s="112" t="s">
        <v>1162</v>
      </c>
      <c r="D10" s="113" t="s">
        <v>1275</v>
      </c>
      <c r="E10" s="114">
        <v>80.5</v>
      </c>
      <c r="F10" s="114">
        <v>77</v>
      </c>
      <c r="G10" s="108"/>
    </row>
    <row r="11" spans="1:7" ht="45">
      <c r="A11" s="110">
        <v>3</v>
      </c>
      <c r="B11" s="111" t="s">
        <v>1276</v>
      </c>
      <c r="C11" s="112" t="s">
        <v>1162</v>
      </c>
      <c r="D11" s="115" t="s">
        <v>1277</v>
      </c>
      <c r="E11" s="114">
        <v>86.25</v>
      </c>
      <c r="F11" s="114">
        <v>82.5</v>
      </c>
      <c r="G11" s="108"/>
    </row>
    <row r="12" spans="1:7" ht="56.25">
      <c r="A12" s="110">
        <v>4</v>
      </c>
      <c r="B12" s="111" t="s">
        <v>1278</v>
      </c>
      <c r="C12" s="112" t="s">
        <v>1162</v>
      </c>
      <c r="D12" s="115" t="s">
        <v>1279</v>
      </c>
      <c r="E12" s="114">
        <v>143.75</v>
      </c>
      <c r="F12" s="114">
        <v>137.5</v>
      </c>
      <c r="G12" s="108"/>
    </row>
    <row r="13" spans="1:7" ht="22.5">
      <c r="A13" s="110">
        <v>5</v>
      </c>
      <c r="B13" s="116" t="s">
        <v>1280</v>
      </c>
      <c r="C13" s="112" t="s">
        <v>1162</v>
      </c>
      <c r="D13" s="111" t="s">
        <v>1281</v>
      </c>
      <c r="E13" s="114">
        <v>147.2</v>
      </c>
      <c r="F13" s="114">
        <v>140.8</v>
      </c>
      <c r="G13" s="108"/>
    </row>
    <row r="14" spans="1:7" ht="12.75">
      <c r="A14" s="241" t="s">
        <v>1292</v>
      </c>
      <c r="B14" s="232"/>
      <c r="C14" s="232"/>
      <c r="D14" s="232"/>
      <c r="E14" s="232"/>
      <c r="F14" s="233"/>
      <c r="G14" s="17"/>
    </row>
    <row r="15" spans="1:7" ht="24.75" customHeight="1">
      <c r="A15" s="122">
        <v>1</v>
      </c>
      <c r="B15" s="106" t="s">
        <v>1293</v>
      </c>
      <c r="C15" s="107" t="s">
        <v>1162</v>
      </c>
      <c r="D15" s="123" t="s">
        <v>1294</v>
      </c>
      <c r="E15" s="109">
        <v>119.6</v>
      </c>
      <c r="F15" s="109">
        <v>144.4</v>
      </c>
      <c r="G15" s="108"/>
    </row>
    <row r="16" spans="1:7" ht="26.25" customHeight="1">
      <c r="A16" s="122">
        <v>2</v>
      </c>
      <c r="B16" s="106" t="s">
        <v>1295</v>
      </c>
      <c r="C16" s="107" t="s">
        <v>1162</v>
      </c>
      <c r="D16" s="123" t="s">
        <v>1296</v>
      </c>
      <c r="E16" s="109">
        <v>149.5</v>
      </c>
      <c r="F16" s="109">
        <v>143</v>
      </c>
      <c r="G16" s="108"/>
    </row>
    <row r="17" spans="1:7" ht="12.75">
      <c r="A17" s="241" t="s">
        <v>1298</v>
      </c>
      <c r="B17" s="232"/>
      <c r="C17" s="232"/>
      <c r="D17" s="232"/>
      <c r="E17" s="232"/>
      <c r="F17" s="233"/>
      <c r="G17" s="17"/>
    </row>
    <row r="18" spans="1:7" ht="56.25">
      <c r="A18" s="120">
        <v>1</v>
      </c>
      <c r="B18" s="111" t="s">
        <v>1299</v>
      </c>
      <c r="C18" s="112" t="s">
        <v>1162</v>
      </c>
      <c r="D18" s="115" t="s">
        <v>1300</v>
      </c>
      <c r="E18" s="114">
        <v>287.5</v>
      </c>
      <c r="F18" s="114">
        <v>275</v>
      </c>
      <c r="G18" s="108"/>
    </row>
    <row r="19" spans="1:7" ht="12.75">
      <c r="A19" s="258" t="s">
        <v>1297</v>
      </c>
      <c r="B19" s="259"/>
      <c r="C19" s="259"/>
      <c r="D19" s="259"/>
      <c r="E19" s="259"/>
      <c r="F19" s="260"/>
      <c r="G19" s="18"/>
    </row>
    <row r="20" spans="1:7" ht="23.25" customHeight="1">
      <c r="A20" s="107">
        <v>1</v>
      </c>
      <c r="B20" s="124" t="s">
        <v>1843</v>
      </c>
      <c r="C20" s="122" t="s">
        <v>1162</v>
      </c>
      <c r="D20" s="125" t="s">
        <v>1301</v>
      </c>
      <c r="E20" s="109">
        <v>7.25</v>
      </c>
      <c r="F20" s="109">
        <v>6.93</v>
      </c>
      <c r="G20" s="108"/>
    </row>
  </sheetData>
  <sheetProtection/>
  <mergeCells count="6">
    <mergeCell ref="A1:D1"/>
    <mergeCell ref="A2:F2"/>
    <mergeCell ref="A8:F8"/>
    <mergeCell ref="A19:F19"/>
    <mergeCell ref="A14:F14"/>
    <mergeCell ref="A17:F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5" sqref="E5"/>
    </sheetView>
  </sheetViews>
  <sheetFormatPr defaultColWidth="9.140625" defaultRowHeight="15.75" customHeight="1"/>
  <cols>
    <col min="1" max="1" width="4.421875" style="0" customWidth="1"/>
    <col min="2" max="2" width="19.7109375" style="0" customWidth="1"/>
    <col min="3" max="3" width="9.8515625" style="0" customWidth="1"/>
    <col min="4" max="4" width="86.421875" style="0" customWidth="1"/>
    <col min="5" max="6" width="11.00390625" style="0" customWidth="1"/>
    <col min="7" max="7" width="6.28125" style="0" customWidth="1"/>
  </cols>
  <sheetData>
    <row r="1" spans="1:7" ht="27" customHeight="1">
      <c r="A1" s="257" t="s">
        <v>863</v>
      </c>
      <c r="B1" s="232"/>
      <c r="C1" s="232"/>
      <c r="D1" s="233"/>
      <c r="E1" s="9" t="s">
        <v>1734</v>
      </c>
      <c r="F1" s="37" t="s">
        <v>1477</v>
      </c>
      <c r="G1" s="38"/>
    </row>
    <row r="2" spans="1:7" ht="15.75" customHeight="1">
      <c r="A2" s="241" t="s">
        <v>1892</v>
      </c>
      <c r="B2" s="232"/>
      <c r="C2" s="232"/>
      <c r="D2" s="232"/>
      <c r="E2" s="232"/>
      <c r="F2" s="233"/>
      <c r="G2" s="17"/>
    </row>
    <row r="3" spans="1:7" ht="12.75">
      <c r="A3" s="126">
        <v>1</v>
      </c>
      <c r="B3" s="127" t="s">
        <v>394</v>
      </c>
      <c r="C3" s="126" t="s">
        <v>207</v>
      </c>
      <c r="D3" s="48" t="s">
        <v>86</v>
      </c>
      <c r="E3" s="128">
        <v>94</v>
      </c>
      <c r="F3" s="126">
        <v>85</v>
      </c>
      <c r="G3" s="17"/>
    </row>
    <row r="4" spans="1:7" ht="15.75" customHeight="1">
      <c r="A4" s="241" t="s">
        <v>1765</v>
      </c>
      <c r="B4" s="232"/>
      <c r="C4" s="232"/>
      <c r="D4" s="232"/>
      <c r="E4" s="232"/>
      <c r="F4" s="233"/>
      <c r="G4" s="17"/>
    </row>
    <row r="5" spans="1:7" ht="22.5">
      <c r="A5" s="131">
        <v>1</v>
      </c>
      <c r="B5" s="117" t="s">
        <v>1353</v>
      </c>
      <c r="C5" s="104" t="s">
        <v>1311</v>
      </c>
      <c r="D5" s="118" t="s">
        <v>1022</v>
      </c>
      <c r="E5" s="119">
        <v>104</v>
      </c>
      <c r="F5" s="104">
        <v>90</v>
      </c>
      <c r="G5" s="17"/>
    </row>
    <row r="6" spans="1:7" ht="18">
      <c r="A6" s="228" t="s">
        <v>864</v>
      </c>
      <c r="B6" s="232"/>
      <c r="C6" s="232"/>
      <c r="D6" s="232"/>
      <c r="E6" s="232"/>
      <c r="F6" s="233"/>
      <c r="G6" s="17"/>
    </row>
    <row r="7" spans="1:7" ht="15.75" customHeight="1">
      <c r="A7" s="236" t="s">
        <v>1516</v>
      </c>
      <c r="B7" s="232"/>
      <c r="C7" s="232"/>
      <c r="D7" s="232"/>
      <c r="E7" s="232"/>
      <c r="F7" s="233"/>
      <c r="G7" s="45"/>
    </row>
    <row r="8" spans="1:7" ht="12.75">
      <c r="A8" s="104">
        <v>1</v>
      </c>
      <c r="B8" s="117" t="s">
        <v>1093</v>
      </c>
      <c r="C8" s="104" t="s">
        <v>1311</v>
      </c>
      <c r="D8" s="118" t="s">
        <v>368</v>
      </c>
      <c r="E8" s="119">
        <v>32</v>
      </c>
      <c r="F8" s="104">
        <v>26</v>
      </c>
      <c r="G8" s="40"/>
    </row>
    <row r="9" spans="1:7" ht="12.75">
      <c r="A9" s="126">
        <v>2</v>
      </c>
      <c r="B9" s="127" t="s">
        <v>255</v>
      </c>
      <c r="C9" s="126" t="s">
        <v>1311</v>
      </c>
      <c r="D9" s="48" t="s">
        <v>9</v>
      </c>
      <c r="E9" s="128">
        <v>32</v>
      </c>
      <c r="F9" s="126">
        <v>30</v>
      </c>
      <c r="G9" s="17"/>
    </row>
    <row r="10" spans="1:7" ht="12.75">
      <c r="A10" s="126">
        <v>3</v>
      </c>
      <c r="B10" s="127" t="s">
        <v>1321</v>
      </c>
      <c r="C10" s="126" t="s">
        <v>1311</v>
      </c>
      <c r="D10" s="48" t="s">
        <v>1009</v>
      </c>
      <c r="E10" s="128">
        <v>24</v>
      </c>
      <c r="F10" s="126">
        <v>20</v>
      </c>
      <c r="G10" s="40"/>
    </row>
    <row r="11" spans="1:7" ht="12.75">
      <c r="A11" s="126">
        <v>4</v>
      </c>
      <c r="B11" s="127" t="s">
        <v>871</v>
      </c>
      <c r="C11" s="126" t="s">
        <v>1311</v>
      </c>
      <c r="D11" s="48" t="s">
        <v>543</v>
      </c>
      <c r="E11" s="128">
        <v>30</v>
      </c>
      <c r="F11" s="126">
        <v>25</v>
      </c>
      <c r="G11" s="40"/>
    </row>
    <row r="12" spans="1:7" ht="15.75" customHeight="1">
      <c r="A12" s="236" t="s">
        <v>1242</v>
      </c>
      <c r="B12" s="232"/>
      <c r="C12" s="232"/>
      <c r="D12" s="232"/>
      <c r="E12" s="232"/>
      <c r="F12" s="233"/>
      <c r="G12" s="45"/>
    </row>
    <row r="13" spans="1:7" ht="12.75">
      <c r="A13" s="104">
        <v>1</v>
      </c>
      <c r="B13" s="117" t="s">
        <v>1877</v>
      </c>
      <c r="C13" s="104" t="s">
        <v>1311</v>
      </c>
      <c r="D13" s="118" t="s">
        <v>1217</v>
      </c>
      <c r="E13" s="119">
        <v>46</v>
      </c>
      <c r="F13" s="104">
        <v>37</v>
      </c>
      <c r="G13" s="40"/>
    </row>
    <row r="14" spans="1:7" ht="12.75">
      <c r="A14" s="104">
        <v>2</v>
      </c>
      <c r="B14" s="117" t="s">
        <v>1590</v>
      </c>
      <c r="C14" s="104" t="s">
        <v>1311</v>
      </c>
      <c r="D14" s="118" t="s">
        <v>1684</v>
      </c>
      <c r="E14" s="119">
        <v>58</v>
      </c>
      <c r="F14" s="104">
        <v>46</v>
      </c>
      <c r="G14" s="40"/>
    </row>
    <row r="15" spans="1:7" ht="12.75">
      <c r="A15" s="104">
        <v>3</v>
      </c>
      <c r="B15" s="117" t="s">
        <v>917</v>
      </c>
      <c r="C15" s="104" t="s">
        <v>1311</v>
      </c>
      <c r="D15" s="118" t="s">
        <v>953</v>
      </c>
      <c r="E15" s="119">
        <v>62</v>
      </c>
      <c r="F15" s="104">
        <v>53</v>
      </c>
      <c r="G15" s="40"/>
    </row>
    <row r="16" spans="1:7" ht="12.75">
      <c r="A16" s="104">
        <v>4</v>
      </c>
      <c r="B16" s="117" t="s">
        <v>886</v>
      </c>
      <c r="C16" s="104" t="s">
        <v>1311</v>
      </c>
      <c r="D16" s="118" t="s">
        <v>855</v>
      </c>
      <c r="E16" s="119">
        <v>94</v>
      </c>
      <c r="F16" s="104">
        <v>80</v>
      </c>
      <c r="G16" s="40"/>
    </row>
    <row r="17" spans="1:7" ht="12.75">
      <c r="A17" s="104">
        <v>5</v>
      </c>
      <c r="B17" s="117" t="s">
        <v>1579</v>
      </c>
      <c r="C17" s="104" t="s">
        <v>1311</v>
      </c>
      <c r="D17" s="118" t="s">
        <v>1569</v>
      </c>
      <c r="E17" s="119">
        <v>52</v>
      </c>
      <c r="F17" s="104">
        <v>46</v>
      </c>
      <c r="G17" s="17"/>
    </row>
    <row r="18" spans="1:7" ht="12.75">
      <c r="A18" s="104">
        <v>6</v>
      </c>
      <c r="B18" s="117" t="s">
        <v>1828</v>
      </c>
      <c r="C18" s="136" t="s">
        <v>910</v>
      </c>
      <c r="D18" s="118" t="s">
        <v>1204</v>
      </c>
      <c r="E18" s="104">
        <v>59.8</v>
      </c>
      <c r="F18" s="104">
        <v>57.2</v>
      </c>
      <c r="G18" s="17"/>
    </row>
    <row r="19" spans="1:7" ht="12.75">
      <c r="A19" s="104">
        <v>7</v>
      </c>
      <c r="B19" s="117" t="s">
        <v>1878</v>
      </c>
      <c r="C19" s="136" t="s">
        <v>910</v>
      </c>
      <c r="D19" s="118" t="s">
        <v>38</v>
      </c>
      <c r="E19" s="104">
        <v>82.8</v>
      </c>
      <c r="F19" s="104">
        <v>79.2</v>
      </c>
      <c r="G19" s="17"/>
    </row>
    <row r="20" spans="1:7" ht="12.75">
      <c r="A20" s="104">
        <v>8</v>
      </c>
      <c r="B20" s="117" t="s">
        <v>1679</v>
      </c>
      <c r="C20" s="136" t="s">
        <v>910</v>
      </c>
      <c r="D20" s="118" t="s">
        <v>888</v>
      </c>
      <c r="E20" s="104">
        <v>102.35</v>
      </c>
      <c r="F20" s="104">
        <v>97.9</v>
      </c>
      <c r="G20" s="17"/>
    </row>
  </sheetData>
  <sheetProtection/>
  <mergeCells count="6">
    <mergeCell ref="A6:F6"/>
    <mergeCell ref="A7:F7"/>
    <mergeCell ref="A12:F12"/>
    <mergeCell ref="A1:D1"/>
    <mergeCell ref="A2:F2"/>
    <mergeCell ref="A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2" sqref="E2"/>
    </sheetView>
  </sheetViews>
  <sheetFormatPr defaultColWidth="9.140625" defaultRowHeight="15.75" customHeight="1"/>
  <cols>
    <col min="1" max="1" width="4.421875" style="0" customWidth="1"/>
    <col min="2" max="2" width="19.7109375" style="0" customWidth="1"/>
    <col min="3" max="3" width="9.8515625" style="0" customWidth="1"/>
    <col min="4" max="4" width="86.421875" style="0" customWidth="1"/>
    <col min="5" max="6" width="11.00390625" style="0" customWidth="1"/>
    <col min="7" max="7" width="6.28125" style="0" customWidth="1"/>
  </cols>
  <sheetData>
    <row r="1" spans="1:7" ht="33.75" customHeight="1">
      <c r="A1" s="257" t="s">
        <v>865</v>
      </c>
      <c r="B1" s="232"/>
      <c r="C1" s="232"/>
      <c r="D1" s="233"/>
      <c r="E1" s="9" t="s">
        <v>1734</v>
      </c>
      <c r="F1" s="37" t="s">
        <v>1477</v>
      </c>
      <c r="G1" s="38"/>
    </row>
    <row r="2" spans="1:7" ht="56.25" customHeight="1">
      <c r="A2" s="99">
        <v>1</v>
      </c>
      <c r="B2" s="100" t="s">
        <v>376</v>
      </c>
      <c r="C2" s="100" t="s">
        <v>1647</v>
      </c>
      <c r="D2" s="101" t="s">
        <v>1868</v>
      </c>
      <c r="E2" s="102">
        <v>271</v>
      </c>
      <c r="F2" s="99">
        <v>246.4</v>
      </c>
      <c r="G2" s="17"/>
    </row>
    <row r="3" spans="1:7" ht="22.5">
      <c r="A3" s="99">
        <v>2</v>
      </c>
      <c r="B3" s="100" t="s">
        <v>377</v>
      </c>
      <c r="C3" s="100" t="s">
        <v>1647</v>
      </c>
      <c r="D3" s="101" t="s">
        <v>1269</v>
      </c>
      <c r="E3" s="102">
        <v>358.2</v>
      </c>
      <c r="F3" s="99">
        <v>325.6</v>
      </c>
      <c r="G3" s="17"/>
    </row>
    <row r="4" spans="1:7" ht="57" customHeight="1">
      <c r="A4" s="99">
        <v>3</v>
      </c>
      <c r="B4" s="100" t="s">
        <v>378</v>
      </c>
      <c r="C4" s="100" t="s">
        <v>1647</v>
      </c>
      <c r="D4" s="101" t="s">
        <v>1268</v>
      </c>
      <c r="E4" s="102">
        <v>358</v>
      </c>
      <c r="F4" s="99">
        <v>325.6</v>
      </c>
      <c r="G4" s="17"/>
    </row>
    <row r="5" spans="1:7" ht="56.25">
      <c r="A5" s="99">
        <v>4</v>
      </c>
      <c r="B5" s="100" t="s">
        <v>1869</v>
      </c>
      <c r="C5" s="99" t="s">
        <v>1647</v>
      </c>
      <c r="D5" s="101" t="s">
        <v>1870</v>
      </c>
      <c r="E5" s="102">
        <v>356.1</v>
      </c>
      <c r="F5" s="99">
        <v>323.7</v>
      </c>
      <c r="G5" s="17"/>
    </row>
    <row r="6" spans="1:7" ht="29.25" customHeight="1">
      <c r="A6" s="99">
        <v>5</v>
      </c>
      <c r="B6" s="100" t="s">
        <v>1020</v>
      </c>
      <c r="C6" s="99" t="s">
        <v>1647</v>
      </c>
      <c r="D6" s="101" t="s">
        <v>63</v>
      </c>
      <c r="E6" s="102">
        <v>88.6</v>
      </c>
      <c r="F6" s="99">
        <v>80.54</v>
      </c>
      <c r="G6" s="17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2012-02-23T13:58:36Z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